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e.weber\Downloads\"/>
    </mc:Choice>
  </mc:AlternateContent>
  <xr:revisionPtr revIDLastSave="0" documentId="13_ncr:1_{07885EC3-87B3-46FD-BC8B-2EC6494CD544}" xr6:coauthVersionLast="47" xr6:coauthVersionMax="47" xr10:uidLastSave="{00000000-0000-0000-0000-000000000000}"/>
  <bookViews>
    <workbookView xWindow="-108" yWindow="-108" windowWidth="23256" windowHeight="13896" xr2:uid="{15E56405-D87E-4B77-8C68-FB6D81723F87}"/>
  </bookViews>
  <sheets>
    <sheet name="EFZ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1" i="1" l="1"/>
  <c r="D11" i="1"/>
  <c r="B11" i="1"/>
  <c r="F13" i="1" l="1"/>
  <c r="F26" i="1" s="1"/>
  <c r="F27" i="1" s="1"/>
</calcChain>
</file>

<file path=xl/sharedStrings.xml><?xml version="1.0" encoding="utf-8"?>
<sst xmlns="http://schemas.openxmlformats.org/spreadsheetml/2006/main" count="62" uniqueCount="53">
  <si>
    <r>
      <t xml:space="preserve">Qualifikationsverfahren mit Abschlussprüfungen EFZ 
</t>
    </r>
    <r>
      <rPr>
        <b/>
        <sz val="10"/>
        <color theme="1"/>
        <rFont val="Arial"/>
        <family val="2"/>
      </rPr>
      <t>(nach Bildungsverordnung 2023)</t>
    </r>
  </si>
  <si>
    <t>Stand: Dezember 2022</t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</si>
  <si>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</si>
  <si>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</si>
  <si>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</si>
  <si>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</si>
  <si>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</si>
  <si>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Berufskenntnisse und Allgemeinbildung
(Berufsfachschule)
HKB A - HKB E
Wahlpflichtbereich (WPB) und Option</t>
  </si>
  <si>
    <t>Betrieblicher Kompetenznachweis 1</t>
  </si>
  <si>
    <t>üK-Kompetenznachweis 1</t>
  </si>
  <si>
    <t>Semesterzeugnisnote 1 (HKB A - HKB E + WPB)</t>
  </si>
  <si>
    <t>Betrieblicher Kompetenznachweis 2</t>
  </si>
  <si>
    <t>üK-Kompetenznachweis 2</t>
  </si>
  <si>
    <t>Semesterzeugnisnote 2 (HKB A - HKB E + WPB)</t>
  </si>
  <si>
    <t>Betrieblicher Kompetenznachweis 3</t>
  </si>
  <si>
    <t>Semesterzeugnisnote 3 (HKB A - HKB E + WPB)</t>
  </si>
  <si>
    <t>Betrieblicher Kompetenznachweis 4</t>
  </si>
  <si>
    <t>Semesterzeugnisnote 4 (HKB A - HKB E + WPB)</t>
  </si>
  <si>
    <t>Betrieblicher Kompetenznachweis 5</t>
  </si>
  <si>
    <t>Semesterzeugnisnote 5 (HKB A - HKB C + Option)</t>
  </si>
  <si>
    <t>Betrieblicher Kompetenznachweis 6</t>
  </si>
  <si>
    <t>Semesterzeugnisnote 6 (HKB B + HKB C + Option)</t>
  </si>
  <si>
    <r>
      <t xml:space="preserve">Erfahrungsnote = Mittelwert der
6 betrieblichen 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</si>
  <si>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</si>
  <si>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6 Semesterzeugnisnoten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</si>
  <si>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</si>
  <si>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>(Mittel der aus der Summe und Gewichtung der drei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</si>
  <si>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halbe oder ganze Noten)</t>
    </r>
  </si>
  <si>
    <r>
      <t xml:space="preserve">Abschlussprüfungen in Berufskenntnisse und Allgemeinbildung (Gewichtungsanteil QV 30% - Fallnote - </t>
    </r>
    <r>
      <rPr>
        <sz val="12"/>
        <color theme="1"/>
        <rFont val="Arial"/>
        <family val="2"/>
      </rPr>
      <t>halbe oder ganze Noten</t>
    </r>
    <r>
      <rPr>
        <b/>
        <sz val="12"/>
        <color theme="1"/>
        <rFont val="Arial"/>
        <family val="2"/>
      </rPr>
      <t>)</t>
    </r>
  </si>
  <si>
    <t>Handlungskompetenzbereich</t>
  </si>
  <si>
    <t>Art der Prüfung</t>
  </si>
  <si>
    <t>Anteil Gewichtung</t>
  </si>
  <si>
    <t>HKB A</t>
  </si>
  <si>
    <t>30 Min mündlich</t>
  </si>
  <si>
    <t>Präsentation und aktive Anwendung</t>
  </si>
  <si>
    <t>20% - halbe ganze Note</t>
  </si>
  <si>
    <t>HKB B</t>
  </si>
  <si>
    <t>75 Min schriftlich</t>
  </si>
  <si>
    <t>Fallarbeit mit Teilaufgaben</t>
  </si>
  <si>
    <t>HKB C</t>
  </si>
  <si>
    <t>Handlungssimulationen (+Fremdsprache)</t>
  </si>
  <si>
    <t>HKB D</t>
  </si>
  <si>
    <t>30 Min. mündlich</t>
  </si>
  <si>
    <t>Rollenspiele und aktive Anwendung (+ Fremdsprache)</t>
  </si>
  <si>
    <t>HKB E</t>
  </si>
  <si>
    <t>75 Min. schriftlich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</si>
  <si>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fünf Qualifikationsbereiche, gerundet auf eine Dezimalstelle)</t>
    </r>
  </si>
  <si>
    <r>
      <t>Gesamtresultat (Fallnote</t>
    </r>
    <r>
      <rPr>
        <sz val="12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</si>
  <si>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</si>
  <si>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</si>
  <si>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 xml:space="preserve">b. der Qualifikationsbereich «Berufskenntnisse und Allgemeinbildung» mindestens mit der Note 4.0 bewertet wird; und </t>
  </si>
  <si>
    <t>c.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</si>
  <si>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</t>
    </r>
    <r>
      <rPr>
        <sz val="10"/>
        <color theme="1"/>
        <rFont val="Arial"/>
        <family val="2"/>
      </rPr>
      <t xml:space="preserve"> wiederholt werden. Es müssen nur die nicht-bestandenen Qualifikationsbereiche wiederholt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</si>
</sst>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7" borderId="7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8" borderId="7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3" borderId="10" xfId="0" applyFill="1" applyBorder="1"/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3" xfId="0" applyFont="1" applyFill="1" applyBorder="1"/>
    <xf numFmtId="9" fontId="1" fillId="8" borderId="16" xfId="0" applyNumberFormat="1" applyFont="1" applyFill="1" applyBorder="1" applyAlignment="1">
      <alignment horizontal="center" vertical="center"/>
    </xf>
    <xf numFmtId="0" fontId="1" fillId="3" borderId="13" xfId="0" applyFont="1" applyFill="1" applyBorder="1"/>
    <xf numFmtId="9" fontId="1" fillId="3" borderId="16" xfId="0" applyNumberFormat="1" applyFont="1" applyFill="1" applyBorder="1" applyAlignment="1">
      <alignment horizontal="center" vertical="center"/>
    </xf>
    <xf numFmtId="0" fontId="1" fillId="4" borderId="13" xfId="0" applyFont="1" applyFill="1" applyBorder="1"/>
    <xf numFmtId="9" fontId="1" fillId="4" borderId="1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14" xfId="0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9" borderId="2" xfId="0" applyFont="1" applyFill="1" applyBorder="1" applyAlignment="1">
      <alignment horizontal="left" vertical="center"/>
    </xf>
    <xf numFmtId="0" fontId="4" fillId="9" borderId="17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0" xfId="0" applyFont="1" applyFill="1" applyBorder="1"/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4" xfId="0" applyFill="1" applyBorder="1" applyAlignment="1">
      <alignment vertical="center"/>
    </xf>
    <xf numFmtId="9" fontId="0" fillId="2" borderId="4" xfId="0" applyNumberFormat="1" applyFill="1" applyBorder="1"/>
    <xf numFmtId="0" fontId="4" fillId="9" borderId="13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6" xfId="0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1331595</xdr:colOff>
      <xdr:row>0</xdr:row>
      <xdr:rowOff>57150</xdr:rowOff>
    </xdr:from>
    <xdr:to>
      <xdr:col>6</xdr:col>
      <xdr:colOff>1529</xdr:colOff>
      <xdr:row>1</xdr:row>
      <xdr:rowOff>134113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E1FE067-D1C1-3B2F-71E5-0CB244AF0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5220" y="57150"/>
          <a:ext cx="2556134" cy="543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03BD-81FB-4127-B474-8789FB805951}">
  <dimension ref="A1:F31"/>
  <sheetViews>
    <sheetView tabSelected="1" zoomScaleNormal="100" workbookViewId="0">
      <selection activeCell="F20" sqref="F20"/>
    </sheetView>
  </sheetViews>
  <sheetFormatPr baseColWidth="10" defaultColWidth="10.88671875" defaultRowHeight="13.2" x14ac:dyDescent="0.25"/>
  <cols>
    <col min="1" max="1" width="31" customWidth="1"/>
    <col min="2" max="2" width="15.5546875" style="43" customWidth="1"/>
    <col min="3" max="3" width="30.5546875" customWidth="1"/>
    <col min="4" max="4" width="12.44140625" style="43" customWidth="1"/>
    <col min="5" max="5" width="43.5546875" customWidth="1"/>
    <col min="6" max="6" width="13.109375" style="43" customWidth="1"/>
    <col min="7" max="7" width="1.44140625" customWidth="1"/>
  </cols>
  <sheetData>
    <row r="1" spans="1:6" s="2" customFormat="1" ht="36.9" customHeight="1" x14ac:dyDescent="0.25">
      <c r="A1" s="69" t="s">
        <v>0</v>
      </c>
      <c r="B1" s="69"/>
      <c r="C1" s="69"/>
      <c r="D1" s="1"/>
      <c r="F1" s="1"/>
    </row>
    <row r="2" spans="1:6" s="5" customFormat="1" ht="13.5" customHeight="1" x14ac:dyDescent="0.2">
      <c r="A2" s="3" t="s">
        <v>1</v>
      </c>
      <c r="B2" s="4"/>
      <c r="D2" s="4"/>
      <c r="F2" s="4"/>
    </row>
    <row r="3" spans="1:6" s="10" customFormat="1" ht="24.15" customHeight="1" x14ac:dyDescent="0.25">
      <c r="A3" s="6" t="s">
        <v>2</v>
      </c>
      <c r="B3" s="7"/>
      <c r="C3" s="8"/>
      <c r="D3" s="7"/>
      <c r="E3" s="8"/>
      <c r="F3" s="9"/>
    </row>
    <row r="4" spans="1:6" s="17" customFormat="1" ht="52.8" x14ac:dyDescent="0.25">
      <c r="A4" s="11" t="s">
        <v>3</v>
      </c>
      <c r="B4" s="12" t="s">
        <v>4</v>
      </c>
      <c r="C4" s="13" t="s">
        <v>5</v>
      </c>
      <c r="D4" s="14" t="s">
        <v>6</v>
      </c>
      <c r="E4" s="15" t="s">
        <v>7</v>
      </c>
      <c r="F4" s="16" t="s">
        <v>4</v>
      </c>
    </row>
    <row r="5" spans="1:6" x14ac:dyDescent="0.25">
      <c r="A5" s="18" t="s">
        <v>8</v>
      </c>
      <c r="B5" s="19"/>
      <c r="C5" s="20" t="s">
        <v>9</v>
      </c>
      <c r="D5" s="19"/>
      <c r="E5" s="21" t="s">
        <v>10</v>
      </c>
      <c r="F5" s="19"/>
    </row>
    <row r="6" spans="1:6" x14ac:dyDescent="0.25">
      <c r="A6" s="18" t="s">
        <v>11</v>
      </c>
      <c r="B6" s="19"/>
      <c r="C6" s="20" t="s">
        <v>12</v>
      </c>
      <c r="D6" s="19"/>
      <c r="E6" s="21" t="s">
        <v>13</v>
      </c>
      <c r="F6" s="19"/>
    </row>
    <row r="7" spans="1:6" x14ac:dyDescent="0.25">
      <c r="A7" s="18" t="s">
        <v>14</v>
      </c>
      <c r="B7" s="19"/>
      <c r="C7" s="22"/>
      <c r="D7" s="23"/>
      <c r="E7" s="21" t="s">
        <v>15</v>
      </c>
      <c r="F7" s="19"/>
    </row>
    <row r="8" spans="1:6" x14ac:dyDescent="0.25">
      <c r="A8" s="18" t="s">
        <v>16</v>
      </c>
      <c r="B8" s="19"/>
      <c r="C8" s="22"/>
      <c r="D8" s="23"/>
      <c r="E8" s="21" t="s">
        <v>17</v>
      </c>
      <c r="F8" s="19"/>
    </row>
    <row r="9" spans="1:6" x14ac:dyDescent="0.25">
      <c r="A9" s="18" t="s">
        <v>18</v>
      </c>
      <c r="B9" s="19"/>
      <c r="C9" s="22"/>
      <c r="D9" s="23"/>
      <c r="E9" s="21" t="s">
        <v>19</v>
      </c>
      <c r="F9" s="19"/>
    </row>
    <row r="10" spans="1:6" x14ac:dyDescent="0.25">
      <c r="A10" s="18" t="s">
        <v>20</v>
      </c>
      <c r="B10" s="19"/>
      <c r="C10" s="22"/>
      <c r="D10" s="24"/>
      <c r="E10" s="21" t="s">
        <v>21</v>
      </c>
      <c r="F10" s="19"/>
    </row>
    <row r="11" spans="1:6" s="31" customFormat="1" ht="52.8" x14ac:dyDescent="0.25">
      <c r="A11" s="25" t="s">
        <v>22</v>
      </c>
      <c r="B11" s="26" t="e">
        <f>ROUND(AVERAGE(B5,B6,B7,B8,B9,B10)*2,0)/2</f>
        <v>#DIV/0!</v>
      </c>
      <c r="C11" s="27" t="s">
        <v>23</v>
      </c>
      <c r="D11" s="28" t="e">
        <f>ROUND(AVERAGE(D5,D6)*2,0)/2</f>
        <v>#DIV/0!</v>
      </c>
      <c r="E11" s="29" t="s">
        <v>24</v>
      </c>
      <c r="F11" s="30" t="e">
        <f>ROUND(AVERAGE(F5,F6,F7,F8,F9,F10)*2,0)/2</f>
        <v>#DIV/0!</v>
      </c>
    </row>
    <row r="12" spans="1:6" s="17" customFormat="1" ht="13.8" thickBot="1" x14ac:dyDescent="0.3">
      <c r="A12" s="32" t="s">
        <v>25</v>
      </c>
      <c r="B12" s="33">
        <v>0.25</v>
      </c>
      <c r="C12" s="34" t="s">
        <v>25</v>
      </c>
      <c r="D12" s="35">
        <v>0.25</v>
      </c>
      <c r="E12" s="36" t="s">
        <v>25</v>
      </c>
      <c r="F12" s="37">
        <v>0.5</v>
      </c>
    </row>
    <row r="13" spans="1:6" s="42" customFormat="1" ht="24.9" customHeight="1" thickBot="1" x14ac:dyDescent="0.3">
      <c r="A13" s="38" t="s">
        <v>26</v>
      </c>
      <c r="B13" s="39"/>
      <c r="C13" s="40"/>
      <c r="D13" s="39"/>
      <c r="E13" s="40"/>
      <c r="F13" s="41" t="e">
        <f>ROUND(AVERAGE(B11,D11,F11,F11),1)</f>
        <v>#DIV/0!</v>
      </c>
    </row>
    <row r="14" spans="1:6" ht="6" customHeight="1" thickBot="1" x14ac:dyDescent="0.3"/>
    <row r="15" spans="1:6" s="47" customFormat="1" ht="24.9" customHeight="1" thickBot="1" x14ac:dyDescent="0.3">
      <c r="A15" s="44" t="s">
        <v>27</v>
      </c>
      <c r="B15" s="45"/>
      <c r="C15" s="46"/>
      <c r="D15" s="45"/>
      <c r="E15" s="46"/>
      <c r="F15" s="72"/>
    </row>
    <row r="16" spans="1:6" ht="6.75" customHeight="1" x14ac:dyDescent="0.25"/>
    <row r="17" spans="1:6" s="51" customFormat="1" ht="24.9" customHeight="1" x14ac:dyDescent="0.25">
      <c r="A17" s="48" t="s">
        <v>28</v>
      </c>
      <c r="B17" s="49"/>
      <c r="C17" s="49"/>
      <c r="D17" s="49"/>
      <c r="E17" s="49"/>
      <c r="F17" s="50"/>
    </row>
    <row r="18" spans="1:6" s="17" customFormat="1" x14ac:dyDescent="0.25">
      <c r="A18" s="52" t="s">
        <v>29</v>
      </c>
      <c r="B18" s="53" t="s">
        <v>30</v>
      </c>
      <c r="C18" s="54"/>
      <c r="D18" s="55"/>
      <c r="E18" s="54" t="s">
        <v>31</v>
      </c>
      <c r="F18" s="56"/>
    </row>
    <row r="19" spans="1:6" x14ac:dyDescent="0.25">
      <c r="A19" s="57" t="s">
        <v>32</v>
      </c>
      <c r="B19" s="58" t="s">
        <v>33</v>
      </c>
      <c r="C19" s="71" t="s">
        <v>34</v>
      </c>
      <c r="D19" s="71"/>
      <c r="E19" s="59" t="s">
        <v>35</v>
      </c>
      <c r="F19" s="19"/>
    </row>
    <row r="20" spans="1:6" x14ac:dyDescent="0.25">
      <c r="A20" s="57" t="s">
        <v>36</v>
      </c>
      <c r="B20" s="58" t="s">
        <v>37</v>
      </c>
      <c r="C20" s="71" t="s">
        <v>38</v>
      </c>
      <c r="D20" s="71"/>
      <c r="E20" s="59" t="s">
        <v>35</v>
      </c>
      <c r="F20" s="19"/>
    </row>
    <row r="21" spans="1:6" x14ac:dyDescent="0.25">
      <c r="A21" s="57" t="s">
        <v>39</v>
      </c>
      <c r="B21" s="58" t="s">
        <v>37</v>
      </c>
      <c r="C21" s="71" t="s">
        <v>40</v>
      </c>
      <c r="D21" s="71"/>
      <c r="E21" s="59" t="s">
        <v>35</v>
      </c>
      <c r="F21" s="19"/>
    </row>
    <row r="22" spans="1:6" x14ac:dyDescent="0.25">
      <c r="A22" s="57" t="s">
        <v>41</v>
      </c>
      <c r="B22" s="58" t="s">
        <v>42</v>
      </c>
      <c r="C22" s="71" t="s">
        <v>43</v>
      </c>
      <c r="D22" s="71"/>
      <c r="E22" s="59" t="s">
        <v>35</v>
      </c>
      <c r="F22" s="19"/>
    </row>
    <row r="23" spans="1:6" ht="13.8" thickBot="1" x14ac:dyDescent="0.3">
      <c r="A23" s="57" t="s">
        <v>44</v>
      </c>
      <c r="B23" s="58" t="s">
        <v>45</v>
      </c>
      <c r="C23" s="71" t="s">
        <v>38</v>
      </c>
      <c r="D23" s="71"/>
      <c r="E23" s="59" t="s">
        <v>35</v>
      </c>
      <c r="F23" s="19"/>
    </row>
    <row r="24" spans="1:6" s="51" customFormat="1" ht="24.9" customHeight="1" thickBot="1" x14ac:dyDescent="0.3">
      <c r="A24" s="60" t="s">
        <v>46</v>
      </c>
      <c r="B24" s="61"/>
      <c r="C24" s="61"/>
      <c r="D24" s="61"/>
      <c r="E24" s="61"/>
      <c r="F24" s="62" t="e">
        <f>ROUND(AVERAGE(F19,F20,F21,F22,F23),1)</f>
        <v>#DIV/0!</v>
      </c>
    </row>
    <row r="25" spans="1:6" ht="6.75" customHeight="1" thickBot="1" x14ac:dyDescent="0.3"/>
    <row r="26" spans="1:6" s="10" customFormat="1" ht="24.9" customHeight="1" thickBot="1" x14ac:dyDescent="0.3">
      <c r="A26" s="63" t="s">
        <v>47</v>
      </c>
      <c r="B26" s="64"/>
      <c r="C26" s="65"/>
      <c r="D26" s="64"/>
      <c r="E26" s="65"/>
      <c r="F26" s="66" t="e">
        <f>ROUND(AVERAGE(F13*0.4)+(F15*0.3)+(F24*0.3),1)</f>
        <v>#DIV/0!</v>
      </c>
    </row>
    <row r="27" spans="1:6" ht="24.9" customHeight="1" thickBot="1" x14ac:dyDescent="0.3">
      <c r="A27" t="s">
        <v>48</v>
      </c>
      <c r="F27" s="67" t="e">
        <f>IF(AND(F15&gt;=4,F24&gt;=4,F26&gt;=4),"bestanden","nicht bestanden")</f>
        <v>#DIV/0!</v>
      </c>
    </row>
    <row r="28" spans="1:6" x14ac:dyDescent="0.25">
      <c r="A28" s="68" t="s">
        <v>49</v>
      </c>
      <c r="D28" s="68"/>
    </row>
    <row r="29" spans="1:6" x14ac:dyDescent="0.25">
      <c r="A29" s="68" t="s">
        <v>50</v>
      </c>
      <c r="D29" s="68"/>
    </row>
    <row r="30" spans="1:6" x14ac:dyDescent="0.25">
      <c r="A30" s="70" t="s">
        <v>51</v>
      </c>
      <c r="B30" s="70"/>
      <c r="D30"/>
    </row>
    <row r="31" spans="1:6" x14ac:dyDescent="0.25">
      <c r="A31" t="s">
        <v>52</v>
      </c>
    </row>
  </sheetData>
  <sheetProtection sheet="1" selectLockedCells="1"/>
  <mergeCells count="7">
    <mergeCell ref="A1:C1"/>
    <mergeCell ref="A30:B30"/>
    <mergeCell ref="C19:D19"/>
    <mergeCell ref="C20:D20"/>
    <mergeCell ref="C21:D21"/>
    <mergeCell ref="C22:D22"/>
    <mergeCell ref="C23:D23"/>
  </mergeCells>
  <dataValidations count="1">
    <dataValidation type="custom" allowBlank="1" showInputMessage="1" showErrorMessage="1" sqref="B5:B10 D5:D6 F5:F10 F15 F19:F23" xr:uid="{FCDF0537-100B-42C3-9C37-618AFD29A046}">
      <formula1>AND(ISNUMBER(B5),MOD(B5,0.5)=0)</formula1>
    </dataValidation>
  </dataValidations>
  <pageMargins left="0" right="0" top="0.19685039370078741" bottom="0.19685039370078741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d89b5898-47e5-40fe-98c8-8630c796d1c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F9105CED90124FA13A07122CE8CF12" ma:contentTypeVersion="14" ma:contentTypeDescription="Ein neues Dokument erstellen." ma:contentTypeScope="" ma:versionID="2f0094ff49db2dc71726c140d746a6b2">
  <xsd:schema xmlns:xsd="http://www.w3.org/2001/XMLSchema" xmlns:xs="http://www.w3.org/2001/XMLSchema" xmlns:p="http://schemas.microsoft.com/office/2006/metadata/properties" xmlns:ns2="d89b5898-47e5-40fe-98c8-8630c796d1c0" xmlns:ns3="6b0bada8-e6de-4a4a-adfd-6bbcc2b42952" targetNamespace="http://schemas.microsoft.com/office/2006/metadata/properties" ma:root="true" ma:fieldsID="3445ae7fe2822b15a00c2169a03d590e" ns2:_="" ns3:_="">
    <xsd:import namespace="d89b5898-47e5-40fe-98c8-8630c796d1c0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b5898-47e5-40fe-98c8-8630c796d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a78728e-1924-404c-8b38-cc61b2a892e1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7500D-9827-42B5-BC73-43D539B5486E}">
  <ds:schemaRefs>
    <ds:schemaRef ds:uri="http://schemas.microsoft.com/office/2006/metadata/properties"/>
    <ds:schemaRef ds:uri="http://schemas.microsoft.com/office/infopath/2007/PartnerControls"/>
    <ds:schemaRef ds:uri="6b0bada8-e6de-4a4a-adfd-6bbcc2b42952"/>
    <ds:schemaRef ds:uri="30c3d05c-1dd3-4343-a4e0-8123f9af8bc5"/>
  </ds:schemaRefs>
</ds:datastoreItem>
</file>

<file path=customXml/itemProps2.xml><?xml version="1.0" encoding="utf-8"?>
<ds:datastoreItem xmlns:ds="http://schemas.openxmlformats.org/officeDocument/2006/customXml" ds:itemID="{184EBDC3-6D4A-44F4-9BC9-A1FB0BA63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86DE87-F45C-4779-8FD2-E067F471189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2025-08-19T13:26:52Z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0x0101005EF9105CED90124FA13A07122CE8CF12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