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06_GS Grundbildung\01_Schulisches QV KV EFZ EBA\01_QV Infos für Schulen\Notenrechner\"/>
    </mc:Choice>
  </mc:AlternateContent>
  <xr:revisionPtr revIDLastSave="0" documentId="13_ncr:1_{DEAAA0AA-37BE-414C-9E59-F13AFF425497}" xr6:coauthVersionLast="44" xr6:coauthVersionMax="44" xr10:uidLastSave="{00000000-0000-0000-0000-000000000000}"/>
  <bookViews>
    <workbookView xWindow="-90" yWindow="-90" windowWidth="19380" windowHeight="9765" xr2:uid="{00000000-000D-0000-FFFF-FFFF00000000}"/>
  </bookViews>
  <sheets>
    <sheet name="Büroassistentin EBA Bivo 2019" sheetId="15" r:id="rId1"/>
  </sheets>
  <definedNames>
    <definedName name="_xlnm.Print_Area" localSheetId="0">'Büroassistentin EBA Bivo 2019'!$A$1:$Z$33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8" i="15" l="1"/>
  <c r="T16" i="15"/>
  <c r="R16" i="15"/>
  <c r="R4" i="15"/>
  <c r="R8" i="15"/>
  <c r="R6" i="15"/>
  <c r="V10" i="15" l="1"/>
  <c r="Y10" i="15" s="1"/>
  <c r="V4" i="15"/>
  <c r="Y4" i="15" s="1"/>
</calcChain>
</file>

<file path=xl/sharedStrings.xml><?xml version="1.0" encoding="utf-8"?>
<sst xmlns="http://schemas.openxmlformats.org/spreadsheetml/2006/main" count="29" uniqueCount="29">
  <si>
    <t>1. Semester</t>
  </si>
  <si>
    <t>2. Semester</t>
  </si>
  <si>
    <t>3. Semester</t>
  </si>
  <si>
    <t>4. Semester</t>
  </si>
  <si>
    <t>Standardsprache</t>
  </si>
  <si>
    <t>Betrieblicher Teil</t>
  </si>
  <si>
    <t>Schulischer Teil</t>
  </si>
  <si>
    <t>Deutsch/Französisch/Italienisch</t>
  </si>
  <si>
    <t>1. Jahr</t>
  </si>
  <si>
    <t>2. Jahr</t>
  </si>
  <si>
    <t>IKA</t>
  </si>
  <si>
    <t>Qualifikationsbereiche</t>
  </si>
  <si>
    <t>Berufliche Praxis</t>
  </si>
  <si>
    <t>Wirtschaft und Gesellschaft</t>
  </si>
  <si>
    <t>Begleitete fächerübergreifende Arbeit</t>
  </si>
  <si>
    <t>Kompetenznachweis üK (max. 12 Punkte)</t>
  </si>
  <si>
    <t>Berufspraxis mündlich (max. 12 Punkte)</t>
  </si>
  <si>
    <t>Punktzahl</t>
  </si>
  <si>
    <t>Kompetenznachweis Betrieb (max. 114 Punkte)</t>
  </si>
  <si>
    <t>Art. 21 BiVo 2019 Büroassistent/in EBA</t>
  </si>
  <si>
    <t>erreichte Punktzahl</t>
  </si>
  <si>
    <t>umgerechnete Punktzahl</t>
  </si>
  <si>
    <t>Fachnote 
Erfahrungsnoten</t>
  </si>
  <si>
    <t>Fachnote
Abschlussprüfungen</t>
  </si>
  <si>
    <t>Abschlussprüfung</t>
  </si>
  <si>
    <t>Das Qualifikationsverfahren ist bestanden, wenn: 
a. der Qualifikationsbereich «Berufliche Praxis» mit dem Prädikat «erfüllt» beurteilt ist; und 
b. die schulische Schlussnote 4 oder höher beträg</t>
  </si>
  <si>
    <t>Schulische 
Schlussnote</t>
  </si>
  <si>
    <t>Bestehensnormen betrieblicher  
und schulischer Teil</t>
  </si>
  <si>
    <t>Notenrechner BiVo 2019 Büroassistent/in 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</si>
</sst>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vertical="center"/>
    </xf>
    <xf numFmtId="164" fontId="14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>
      <alignment horizontal="left" vertical="center"/>
    </xf>
    <xf numFmtId="164" fontId="16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5" fillId="3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/>
    <xf numFmtId="164" fontId="17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Protection="1"/>
    <xf numFmtId="164" fontId="19" fillId="0" borderId="0" xfId="0" applyNumberFormat="1" applyFont="1" applyFill="1" applyBorder="1" applyProtection="1"/>
    <xf numFmtId="164" fontId="19" fillId="0" borderId="0" xfId="0" applyNumberFormat="1" applyFont="1" applyBorder="1" applyProtection="1"/>
    <xf numFmtId="164" fontId="14" fillId="2" borderId="0" xfId="0" applyNumberFormat="1" applyFont="1" applyFill="1" applyBorder="1" applyProtection="1"/>
    <xf numFmtId="164" fontId="19" fillId="0" borderId="0" xfId="0" applyNumberFormat="1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wrapText="1"/>
    </xf>
    <xf numFmtId="164" fontId="15" fillId="2" borderId="0" xfId="0" applyNumberFormat="1" applyFont="1" applyFill="1" applyBorder="1" applyProtection="1"/>
    <xf numFmtId="164" fontId="17" fillId="0" borderId="0" xfId="0" applyNumberFormat="1" applyFont="1" applyBorder="1" applyAlignment="1" applyProtection="1">
      <alignment horizontal="center"/>
    </xf>
    <xf numFmtId="164" fontId="17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7" borderId="0" xfId="0" applyNumberFormat="1" applyFont="1" applyFill="1" applyBorder="1" applyProtection="1"/>
    <xf numFmtId="164" fontId="9" fillId="7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5" fillId="5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15" fillId="3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7" fillId="0" borderId="0" xfId="0" applyNumberFormat="1" applyFont="1" applyFill="1" applyBorder="1" applyAlignment="1" applyProtection="1">
      <alignment horizontal="center"/>
    </xf>
    <xf numFmtId="164" fontId="13" fillId="3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0" fillId="7" borderId="0" xfId="0" applyFill="1" applyAlignment="1">
      <alignment vertical="center" wrapText="1"/>
    </xf>
    <xf numFmtId="164" fontId="14" fillId="0" borderId="0" xfId="0" applyNumberFormat="1" applyFont="1" applyBorder="1" applyAlignment="1" applyProtection="1">
      <alignment vertical="center"/>
    </xf>
    <xf numFmtId="164" fontId="14" fillId="8" borderId="0" xfId="0" applyNumberFormat="1" applyFont="1" applyFill="1" applyBorder="1" applyAlignment="1" applyProtection="1">
      <alignment vertical="center"/>
    </xf>
    <xf numFmtId="164" fontId="19" fillId="8" borderId="0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NumberFormat="1" applyFont="1" applyFill="1" applyBorder="1" applyAlignment="1" applyProtection="1">
      <alignment vertical="center"/>
    </xf>
    <xf numFmtId="164" fontId="19" fillId="0" borderId="0" xfId="0" applyNumberFormat="1" applyFont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vertical="center" textRotation="90"/>
    </xf>
    <xf numFmtId="164" fontId="16" fillId="0" borderId="0" xfId="0" applyNumberFormat="1" applyFont="1" applyBorder="1" applyAlignment="1" applyProtection="1">
      <alignment vertical="center"/>
    </xf>
    <xf numFmtId="164" fontId="15" fillId="1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 wrapText="1"/>
    </xf>
    <xf numFmtId="164" fontId="17" fillId="10" borderId="0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/>
    </xf>
    <xf numFmtId="164" fontId="17" fillId="4" borderId="0" xfId="0" applyNumberFormat="1" applyFont="1" applyFill="1" applyBorder="1" applyAlignment="1" applyProtection="1">
      <alignment horizontal="center" vertical="center"/>
      <protection locked="0"/>
    </xf>
    <xf numFmtId="164" fontId="13" fillId="4" borderId="0" xfId="0" applyNumberFormat="1" applyFont="1" applyFill="1" applyBorder="1" applyAlignment="1" applyProtection="1">
      <alignment horizontal="center" vertical="center"/>
    </xf>
    <xf numFmtId="164" fontId="19" fillId="12" borderId="0" xfId="0" applyNumberFormat="1" applyFont="1" applyFill="1" applyBorder="1" applyAlignment="1" applyProtection="1">
      <alignment horizontal="center" vertical="center"/>
      <protection locked="0"/>
    </xf>
    <xf numFmtId="164" fontId="17" fillId="3" borderId="0" xfId="0" applyNumberFormat="1" applyFont="1" applyFill="1" applyBorder="1" applyAlignment="1" applyProtection="1">
      <alignment horizontal="center" vertical="center"/>
      <protection locked="0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15" fillId="3" borderId="0" xfId="0" applyNumberFormat="1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6" fillId="6" borderId="0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7" fillId="10" borderId="0" xfId="0" applyNumberFormat="1" applyFont="1" applyFill="1" applyBorder="1" applyAlignment="1" applyProtection="1">
      <alignment horizontal="center" vertical="center"/>
      <protection locked="0"/>
    </xf>
    <xf numFmtId="164" fontId="20" fillId="11" borderId="0" xfId="0" applyNumberFormat="1" applyFont="1" applyFill="1" applyBorder="1" applyAlignment="1" applyProtection="1">
      <alignment horizontal="center" vertical="center"/>
    </xf>
    <xf numFmtId="164" fontId="19" fillId="8" borderId="0" xfId="0" applyNumberFormat="1" applyFont="1" applyFill="1" applyBorder="1" applyAlignment="1" applyProtection="1">
      <alignment horizontal="center" vertical="center"/>
      <protection locked="0"/>
    </xf>
    <xf numFmtId="164" fontId="6" fillId="9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4" fontId="20" fillId="11" borderId="0" xfId="0" applyNumberFormat="1" applyFont="1" applyFill="1" applyBorder="1" applyAlignment="1" applyProtection="1">
      <alignment horizontal="center" vertical="center" wrapText="1"/>
    </xf>
    <xf numFmtId="164" fontId="12" fillId="11" borderId="0" xfId="0" applyNumberFormat="1" applyFont="1" applyFill="1" applyBorder="1" applyAlignment="1" applyProtection="1">
      <alignment horizontal="center" vertical="center" wrapText="1"/>
    </xf>
    <xf numFmtId="164" fontId="12" fillId="11" borderId="0" xfId="0" applyNumberFormat="1" applyFont="1" applyFill="1" applyBorder="1" applyAlignment="1" applyProtection="1">
      <alignment horizontal="center" vertical="center"/>
    </xf>
    <xf numFmtId="164" fontId="13" fillId="5" borderId="0" xfId="0" applyNumberFormat="1" applyFont="1" applyFill="1" applyBorder="1" applyAlignment="1" applyProtection="1">
      <alignment horizontal="center" vertical="center"/>
    </xf>
    <xf numFmtId="164" fontId="15" fillId="5" borderId="0" xfId="0" applyNumberFormat="1" applyFont="1" applyFill="1" applyBorder="1" applyAlignment="1" applyProtection="1">
      <alignment vertical="center"/>
    </xf>
    <xf numFmtId="164" fontId="17" fillId="5" borderId="0" xfId="0" applyNumberFormat="1" applyFont="1" applyFill="1" applyBorder="1" applyAlignment="1" applyProtection="1">
      <alignment horizontal="center" vertical="center"/>
      <protection locked="0"/>
    </xf>
    <xf numFmtId="164" fontId="17" fillId="4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1"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  <pageSetUpPr fitToPage="1"/>
  </sheetPr>
  <dimension ref="A1:Z38"/>
  <sheetViews>
    <sheetView showGridLines="0" tabSelected="1" zoomScale="70" zoomScaleNormal="70" zoomScalePageLayoutView="75" workbookViewId="0">
      <selection activeCell="P4" sqref="P4"/>
    </sheetView>
  </sheetViews>
  <sheetFormatPr baseColWidth="10" defaultColWidth="20" defaultRowHeight="14.75" x14ac:dyDescent="0.75"/>
  <cols>
    <col min="1" max="1" width="4.7265625" style="9" bestFit="1" customWidth="1"/>
    <col min="2" max="2" width="1.7265625" style="9" customWidth="1"/>
    <col min="3" max="3" width="45" style="9" customWidth="1"/>
    <col min="4" max="4" width="1.86328125" style="17" customWidth="1"/>
    <col min="5" max="5" width="63.26953125" style="9" customWidth="1"/>
    <col min="6" max="6" width="1.26953125" style="9" customWidth="1"/>
    <col min="7" max="7" width="10.7265625" style="9" customWidth="1"/>
    <col min="8" max="8" width="1.7265625" style="17" customWidth="1"/>
    <col min="9" max="9" width="10.7265625" style="9" customWidth="1"/>
    <col min="10" max="10" width="1.7265625" style="9" customWidth="1"/>
    <col min="11" max="11" width="10.7265625" style="9" customWidth="1"/>
    <col min="12" max="12" width="1.7265625" style="17" customWidth="1"/>
    <col min="13" max="14" width="5.7265625" style="9" customWidth="1"/>
    <col min="15" max="15" width="1.7265625" style="17" customWidth="1"/>
    <col min="16" max="16" width="20.26953125" style="61" customWidth="1"/>
    <col min="17" max="17" width="1.7265625" style="18" customWidth="1"/>
    <col min="18" max="18" width="21.1328125" style="12" customWidth="1"/>
    <col min="19" max="19" width="1.7265625" style="18" customWidth="1"/>
    <col min="20" max="20" width="22.58984375" style="12" customWidth="1"/>
    <col min="21" max="21" width="1.7265625" style="12" customWidth="1"/>
    <col min="22" max="22" width="18.54296875" style="12" customWidth="1"/>
    <col min="23" max="23" width="1.7265625" style="12" customWidth="1"/>
    <col min="24" max="24" width="1.7265625" style="18" customWidth="1"/>
    <col min="25" max="25" width="20" style="12" customWidth="1"/>
    <col min="26" max="26" width="1.7265625" style="12" customWidth="1"/>
    <col min="27" max="16384" width="20" style="9"/>
  </cols>
  <sheetData>
    <row r="1" spans="1:26" s="5" customFormat="1" ht="48" customHeight="1" x14ac:dyDescent="0.75">
      <c r="C1" s="112" t="s">
        <v>28</v>
      </c>
      <c r="D1" s="112"/>
      <c r="E1" s="112"/>
      <c r="G1" s="111"/>
      <c r="H1" s="111"/>
      <c r="I1" s="111"/>
      <c r="J1" s="111"/>
      <c r="K1" s="111"/>
      <c r="L1" s="111"/>
      <c r="M1" s="111"/>
      <c r="N1" s="111"/>
      <c r="O1" s="6"/>
      <c r="P1" s="110" t="s">
        <v>20</v>
      </c>
      <c r="Q1" s="7"/>
      <c r="R1" s="107" t="s">
        <v>21</v>
      </c>
      <c r="S1" s="7"/>
      <c r="T1" s="108"/>
      <c r="U1" s="69"/>
      <c r="V1" s="121" t="s">
        <v>27</v>
      </c>
      <c r="W1" s="122"/>
      <c r="X1" s="122"/>
      <c r="Y1" s="122"/>
      <c r="Z1" s="8"/>
    </row>
    <row r="2" spans="1:26" ht="21" x14ac:dyDescent="1">
      <c r="C2" s="10" t="s">
        <v>11</v>
      </c>
      <c r="D2" s="11"/>
      <c r="E2" s="11"/>
      <c r="F2" s="12"/>
      <c r="G2" s="109"/>
      <c r="H2" s="109"/>
      <c r="I2" s="109"/>
      <c r="J2" s="109"/>
      <c r="K2" s="109"/>
      <c r="L2" s="109"/>
      <c r="M2" s="109"/>
      <c r="N2" s="109"/>
      <c r="O2" s="13"/>
      <c r="P2" s="110"/>
      <c r="Q2" s="4"/>
      <c r="R2" s="108"/>
      <c r="S2" s="4"/>
      <c r="T2" s="108"/>
      <c r="U2" s="14"/>
      <c r="V2" s="15"/>
      <c r="W2" s="15"/>
      <c r="X2" s="15"/>
      <c r="Y2" s="15"/>
      <c r="Z2" s="14"/>
    </row>
    <row r="3" spans="1:26" s="17" customFormat="1" ht="18" customHeight="1" x14ac:dyDescent="0.8">
      <c r="A3" s="16"/>
      <c r="C3" s="18"/>
      <c r="D3" s="18"/>
      <c r="E3" s="18"/>
      <c r="F3" s="18"/>
      <c r="G3" s="48"/>
      <c r="H3" s="40"/>
      <c r="I3" s="48"/>
      <c r="J3" s="40"/>
      <c r="K3" s="48"/>
      <c r="L3" s="40"/>
      <c r="M3" s="113"/>
      <c r="N3" s="113"/>
      <c r="O3" s="19"/>
      <c r="P3" s="20"/>
      <c r="Q3" s="21"/>
      <c r="R3" s="21"/>
      <c r="S3" s="21"/>
      <c r="T3" s="21"/>
      <c r="U3" s="18"/>
      <c r="V3" s="77" t="s">
        <v>17</v>
      </c>
      <c r="W3" s="18"/>
      <c r="X3" s="18"/>
      <c r="Y3" s="18"/>
      <c r="Z3" s="18"/>
    </row>
    <row r="4" spans="1:26" s="22" customFormat="1" ht="27.95" customHeight="1" x14ac:dyDescent="0.9">
      <c r="A4" s="106" t="s">
        <v>5</v>
      </c>
      <c r="C4" s="105" t="s">
        <v>12</v>
      </c>
      <c r="D4" s="23"/>
      <c r="E4" s="70" t="s">
        <v>18</v>
      </c>
      <c r="F4" s="23"/>
      <c r="G4" s="71"/>
      <c r="H4" s="71"/>
      <c r="I4" s="71"/>
      <c r="J4" s="75"/>
      <c r="K4" s="71"/>
      <c r="L4" s="71"/>
      <c r="M4" s="104"/>
      <c r="N4" s="104"/>
      <c r="O4" s="24"/>
      <c r="P4" s="102"/>
      <c r="Q4" s="72"/>
      <c r="R4" s="76">
        <f>P4/9.5</f>
        <v>0</v>
      </c>
      <c r="S4" s="25"/>
      <c r="T4" s="114"/>
      <c r="U4" s="23"/>
      <c r="V4" s="116">
        <f>SUM(R4:R8)</f>
        <v>0</v>
      </c>
      <c r="W4" s="23"/>
      <c r="X4" s="26"/>
      <c r="Y4" s="120" t="str">
        <f>IF(V4&gt;=20,"bestanden","nicht bestanden")</f>
        <v>nicht bestanden</v>
      </c>
      <c r="Z4" s="23"/>
    </row>
    <row r="5" spans="1:26" s="22" customFormat="1" ht="5.25" customHeight="1" x14ac:dyDescent="0.9">
      <c r="A5" s="106"/>
      <c r="C5" s="105"/>
      <c r="D5" s="23"/>
      <c r="E5" s="27"/>
      <c r="F5" s="23"/>
      <c r="G5" s="75"/>
      <c r="H5" s="75"/>
      <c r="I5" s="75"/>
      <c r="J5" s="75"/>
      <c r="K5" s="75"/>
      <c r="L5" s="75"/>
      <c r="M5" s="75"/>
      <c r="N5" s="75"/>
      <c r="O5" s="24"/>
      <c r="P5" s="72"/>
      <c r="Q5" s="72"/>
      <c r="R5" s="72"/>
      <c r="S5" s="25"/>
      <c r="T5" s="114"/>
      <c r="U5" s="23"/>
      <c r="V5" s="116"/>
      <c r="W5" s="23"/>
      <c r="X5" s="26"/>
      <c r="Y5" s="120"/>
      <c r="Z5" s="23"/>
    </row>
    <row r="6" spans="1:26" s="28" customFormat="1" ht="27.95" customHeight="1" x14ac:dyDescent="0.9">
      <c r="A6" s="106"/>
      <c r="C6" s="105"/>
      <c r="D6" s="29"/>
      <c r="E6" s="36" t="s">
        <v>15</v>
      </c>
      <c r="G6" s="104"/>
      <c r="H6" s="104"/>
      <c r="I6" s="104"/>
      <c r="J6" s="104"/>
      <c r="K6" s="104"/>
      <c r="L6" s="71"/>
      <c r="M6" s="104"/>
      <c r="N6" s="104"/>
      <c r="O6" s="24"/>
      <c r="P6" s="102"/>
      <c r="Q6" s="72"/>
      <c r="R6" s="76">
        <f>P6</f>
        <v>0</v>
      </c>
      <c r="S6" s="25"/>
      <c r="T6" s="114"/>
      <c r="U6" s="30"/>
      <c r="V6" s="116"/>
      <c r="W6" s="30"/>
      <c r="X6" s="26"/>
      <c r="Y6" s="120"/>
      <c r="Z6" s="30"/>
    </row>
    <row r="7" spans="1:26" s="22" customFormat="1" ht="5.25" customHeight="1" x14ac:dyDescent="0.9">
      <c r="A7" s="106"/>
      <c r="C7" s="105"/>
      <c r="D7" s="29"/>
      <c r="E7" s="31"/>
      <c r="G7" s="71"/>
      <c r="H7" s="71"/>
      <c r="I7" s="71"/>
      <c r="J7" s="24"/>
      <c r="K7" s="71"/>
      <c r="L7" s="71"/>
      <c r="M7" s="71"/>
      <c r="N7" s="71"/>
      <c r="O7" s="24"/>
      <c r="P7" s="72"/>
      <c r="Q7" s="25"/>
      <c r="R7" s="72"/>
      <c r="S7" s="25"/>
      <c r="T7" s="32"/>
      <c r="U7" s="23"/>
      <c r="V7" s="116"/>
      <c r="W7" s="23"/>
      <c r="X7" s="33"/>
      <c r="Y7" s="120"/>
      <c r="Z7" s="23"/>
    </row>
    <row r="8" spans="1:26" s="28" customFormat="1" ht="27" customHeight="1" x14ac:dyDescent="0.9">
      <c r="A8" s="106"/>
      <c r="C8" s="105"/>
      <c r="D8" s="29"/>
      <c r="E8" s="36" t="s">
        <v>16</v>
      </c>
      <c r="G8" s="104"/>
      <c r="H8" s="104"/>
      <c r="I8" s="104"/>
      <c r="J8" s="104"/>
      <c r="K8" s="104"/>
      <c r="L8" s="71"/>
      <c r="M8" s="104"/>
      <c r="N8" s="104"/>
      <c r="O8" s="24"/>
      <c r="P8" s="102"/>
      <c r="Q8" s="72"/>
      <c r="R8" s="34">
        <f>P8</f>
        <v>0</v>
      </c>
      <c r="S8" s="35"/>
      <c r="T8" s="35"/>
      <c r="U8" s="30"/>
      <c r="V8" s="116"/>
      <c r="W8" s="30"/>
      <c r="X8" s="6"/>
      <c r="Y8" s="120"/>
      <c r="Z8" s="30"/>
    </row>
    <row r="9" spans="1:26" s="22" customFormat="1" ht="48.4" customHeight="1" x14ac:dyDescent="0.9">
      <c r="G9" s="24"/>
      <c r="H9" s="24"/>
      <c r="I9" s="24"/>
      <c r="J9" s="24"/>
      <c r="K9" s="24"/>
      <c r="L9" s="24"/>
      <c r="M9" s="24"/>
      <c r="N9" s="24"/>
      <c r="O9" s="24"/>
      <c r="P9" s="78" t="s">
        <v>24</v>
      </c>
      <c r="Q9" s="25"/>
      <c r="R9" s="80" t="s">
        <v>22</v>
      </c>
      <c r="S9" s="25"/>
      <c r="T9" s="79" t="s">
        <v>23</v>
      </c>
      <c r="U9" s="23"/>
      <c r="V9" s="82" t="s">
        <v>26</v>
      </c>
      <c r="W9" s="23"/>
      <c r="X9" s="23"/>
      <c r="Y9" s="23"/>
      <c r="Z9" s="23"/>
    </row>
    <row r="10" spans="1:26" s="28" customFormat="1" ht="18" customHeight="1" x14ac:dyDescent="1.1000000000000001">
      <c r="A10" s="103" t="s">
        <v>6</v>
      </c>
      <c r="B10" s="41"/>
      <c r="C10" s="42"/>
      <c r="D10" s="43"/>
      <c r="E10" s="43"/>
      <c r="F10" s="41"/>
      <c r="G10" s="118" t="s">
        <v>8</v>
      </c>
      <c r="H10" s="118"/>
      <c r="I10" s="118"/>
      <c r="J10" s="44"/>
      <c r="K10" s="118" t="s">
        <v>9</v>
      </c>
      <c r="L10" s="118"/>
      <c r="M10" s="118"/>
      <c r="N10" s="118"/>
      <c r="O10" s="45"/>
      <c r="P10" s="1"/>
      <c r="Q10" s="43"/>
      <c r="R10" s="46"/>
      <c r="S10" s="43"/>
      <c r="T10" s="47"/>
      <c r="U10" s="30"/>
      <c r="V10" s="116">
        <f>ROUND(AVERAGE(R16,T16,T18),1)</f>
        <v>0</v>
      </c>
      <c r="W10" s="39"/>
      <c r="X10" s="40"/>
      <c r="Y10" s="120" t="str">
        <f>IF(AND(V10&gt;=4),"bestanden","nicht bestanden")</f>
        <v>nicht bestanden</v>
      </c>
      <c r="Z10" s="30"/>
    </row>
    <row r="11" spans="1:26" s="22" customFormat="1" ht="16" customHeight="1" x14ac:dyDescent="1">
      <c r="A11" s="103"/>
      <c r="B11" s="9"/>
      <c r="C11" s="10"/>
      <c r="D11" s="11"/>
      <c r="E11" s="11"/>
      <c r="F11" s="12"/>
      <c r="G11" s="73" t="s">
        <v>0</v>
      </c>
      <c r="H11" s="40"/>
      <c r="I11" s="73" t="s">
        <v>1</v>
      </c>
      <c r="J11" s="39"/>
      <c r="K11" s="73" t="s">
        <v>2</v>
      </c>
      <c r="L11" s="40"/>
      <c r="M11" s="119" t="s">
        <v>3</v>
      </c>
      <c r="N11" s="119"/>
      <c r="O11" s="13"/>
      <c r="P11" s="2"/>
      <c r="Q11" s="21"/>
      <c r="R11" s="49"/>
      <c r="S11" s="21"/>
      <c r="T11" s="47"/>
      <c r="U11" s="23"/>
      <c r="V11" s="116"/>
      <c r="W11" s="40"/>
      <c r="X11" s="40"/>
      <c r="Y11" s="120"/>
      <c r="Z11" s="23"/>
    </row>
    <row r="12" spans="1:26" s="84" customFormat="1" ht="27.75" customHeight="1" x14ac:dyDescent="0.75">
      <c r="A12" s="103"/>
      <c r="C12" s="85" t="s">
        <v>4</v>
      </c>
      <c r="D12" s="27"/>
      <c r="E12" s="85" t="s">
        <v>7</v>
      </c>
      <c r="G12" s="86"/>
      <c r="H12" s="87"/>
      <c r="I12" s="86"/>
      <c r="J12" s="88"/>
      <c r="K12" s="86"/>
      <c r="L12" s="87"/>
      <c r="M12" s="117"/>
      <c r="N12" s="117"/>
      <c r="O12" s="89"/>
      <c r="P12" s="101"/>
      <c r="Q12" s="72"/>
      <c r="R12" s="81"/>
      <c r="S12" s="72"/>
      <c r="T12" s="81"/>
      <c r="U12" s="90"/>
      <c r="V12" s="116"/>
      <c r="W12" s="68"/>
      <c r="X12" s="67"/>
      <c r="Y12" s="120"/>
      <c r="Z12" s="90"/>
    </row>
    <row r="13" spans="1:26" ht="5.25" customHeight="1" x14ac:dyDescent="0.9">
      <c r="A13" s="103"/>
      <c r="B13" s="28"/>
      <c r="C13" s="54"/>
      <c r="D13" s="54"/>
      <c r="E13" s="54"/>
      <c r="F13" s="28"/>
      <c r="G13" s="55"/>
      <c r="H13" s="52"/>
      <c r="I13" s="55"/>
      <c r="J13" s="53"/>
      <c r="K13" s="55"/>
      <c r="L13" s="52"/>
      <c r="M13" s="55"/>
      <c r="N13" s="55"/>
      <c r="O13" s="38"/>
      <c r="P13" s="3"/>
      <c r="Q13" s="4"/>
      <c r="R13" s="3"/>
      <c r="S13" s="4"/>
      <c r="T13" s="3"/>
      <c r="V13" s="116"/>
      <c r="W13" s="50"/>
      <c r="X13" s="51"/>
      <c r="Y13" s="120"/>
    </row>
    <row r="14" spans="1:26" s="84" customFormat="1" ht="27.75" customHeight="1" x14ac:dyDescent="0.75">
      <c r="A14" s="103"/>
      <c r="C14" s="91" t="s">
        <v>10</v>
      </c>
      <c r="D14" s="92"/>
      <c r="E14" s="91"/>
      <c r="F14" s="93"/>
      <c r="G14" s="94"/>
      <c r="H14" s="95"/>
      <c r="I14" s="94"/>
      <c r="J14" s="96"/>
      <c r="K14" s="94"/>
      <c r="L14" s="95"/>
      <c r="M14" s="115"/>
      <c r="N14" s="115"/>
      <c r="O14" s="89"/>
      <c r="P14" s="94"/>
      <c r="Q14" s="72"/>
      <c r="R14" s="72"/>
      <c r="S14" s="72"/>
      <c r="T14" s="72"/>
      <c r="U14" s="90"/>
      <c r="V14" s="116"/>
      <c r="W14" s="68"/>
      <c r="X14" s="67"/>
      <c r="Y14" s="120"/>
      <c r="Z14" s="90"/>
    </row>
    <row r="15" spans="1:26" s="28" customFormat="1" ht="7" customHeight="1" x14ac:dyDescent="0.9">
      <c r="A15" s="103"/>
      <c r="C15" s="57"/>
      <c r="D15" s="57"/>
      <c r="E15" s="57"/>
      <c r="F15" s="56"/>
      <c r="G15" s="58"/>
      <c r="H15" s="24"/>
      <c r="I15" s="58"/>
      <c r="J15" s="59"/>
      <c r="K15" s="58"/>
      <c r="L15" s="24"/>
      <c r="M15" s="58"/>
      <c r="N15" s="58"/>
      <c r="O15" s="38"/>
      <c r="P15" s="72"/>
      <c r="Q15" s="4"/>
      <c r="R15" s="3"/>
      <c r="S15" s="4"/>
      <c r="T15" s="3"/>
      <c r="U15" s="30"/>
      <c r="V15" s="116"/>
      <c r="W15" s="39"/>
      <c r="X15" s="40"/>
      <c r="Y15" s="120"/>
      <c r="Z15" s="30"/>
    </row>
    <row r="16" spans="1:26" s="84" customFormat="1" ht="28" customHeight="1" x14ac:dyDescent="0.75">
      <c r="A16" s="103"/>
      <c r="C16" s="97" t="s">
        <v>13</v>
      </c>
      <c r="D16" s="92"/>
      <c r="E16" s="97"/>
      <c r="F16" s="98"/>
      <c r="G16" s="99"/>
      <c r="H16" s="95"/>
      <c r="I16" s="99"/>
      <c r="J16" s="96"/>
      <c r="K16" s="99"/>
      <c r="L16" s="95"/>
      <c r="M16" s="126"/>
      <c r="N16" s="126"/>
      <c r="O16" s="89"/>
      <c r="P16" s="99"/>
      <c r="Q16" s="72"/>
      <c r="R16" s="100">
        <f>MROUND(IF(SUM(G12:N16)&gt;0,AVERAGE(G12:N16),"0.00"),0.5)</f>
        <v>0</v>
      </c>
      <c r="S16" s="72"/>
      <c r="T16" s="100">
        <f>ROUND((SUM(P12:P16)/3),1)</f>
        <v>0</v>
      </c>
      <c r="U16" s="90"/>
      <c r="V16" s="116"/>
      <c r="W16" s="68"/>
      <c r="X16" s="67"/>
      <c r="Y16" s="120"/>
      <c r="Z16" s="90"/>
    </row>
    <row r="17" spans="1:26" s="28" customFormat="1" ht="6" customHeight="1" x14ac:dyDescent="0.8">
      <c r="A17" s="103"/>
      <c r="B17" s="9"/>
      <c r="C17" s="9"/>
      <c r="D17" s="17"/>
      <c r="E17" s="17"/>
      <c r="F17" s="9"/>
      <c r="G17" s="60"/>
      <c r="H17" s="60"/>
      <c r="I17" s="60"/>
      <c r="J17" s="60"/>
      <c r="K17" s="60"/>
      <c r="L17" s="60"/>
      <c r="M17" s="60"/>
      <c r="N17" s="60"/>
      <c r="O17" s="17"/>
      <c r="P17" s="61"/>
      <c r="Q17" s="18"/>
      <c r="R17" s="12"/>
      <c r="S17" s="18"/>
      <c r="T17" s="12"/>
      <c r="U17" s="30"/>
      <c r="V17" s="116"/>
      <c r="W17" s="39"/>
      <c r="X17" s="40"/>
      <c r="Y17" s="120"/>
      <c r="Z17" s="30"/>
    </row>
    <row r="18" spans="1:26" s="28" customFormat="1" ht="6.75" hidden="1" customHeight="1" x14ac:dyDescent="0.9">
      <c r="A18" s="74"/>
      <c r="B18" s="9"/>
      <c r="C18" s="124" t="s">
        <v>14</v>
      </c>
      <c r="D18" s="22"/>
      <c r="E18" s="22"/>
      <c r="F18" s="22"/>
      <c r="G18" s="37"/>
      <c r="H18" s="37"/>
      <c r="I18" s="37"/>
      <c r="J18" s="37"/>
      <c r="K18" s="37"/>
      <c r="L18" s="37"/>
      <c r="M18" s="37"/>
      <c r="N18" s="37"/>
      <c r="O18" s="38"/>
      <c r="P18" s="72"/>
      <c r="Q18" s="18"/>
      <c r="R18" s="12"/>
      <c r="S18" s="18"/>
      <c r="T18" s="123">
        <f>M19</f>
        <v>0</v>
      </c>
      <c r="U18" s="30"/>
      <c r="V18" s="116"/>
      <c r="W18" s="39"/>
      <c r="X18" s="40"/>
      <c r="Y18" s="120"/>
      <c r="Z18" s="30"/>
    </row>
    <row r="19" spans="1:26" s="28" customFormat="1" ht="27.75" customHeight="1" x14ac:dyDescent="0.9">
      <c r="A19" s="74"/>
      <c r="B19" s="9"/>
      <c r="C19" s="124"/>
      <c r="D19" s="22"/>
      <c r="E19" s="66"/>
      <c r="G19" s="37"/>
      <c r="H19" s="37"/>
      <c r="I19" s="37"/>
      <c r="J19" s="37"/>
      <c r="K19" s="37"/>
      <c r="L19" s="37"/>
      <c r="M19" s="125"/>
      <c r="N19" s="125"/>
      <c r="O19" s="24"/>
      <c r="P19" s="72"/>
      <c r="Q19" s="18"/>
      <c r="R19" s="12"/>
      <c r="S19" s="18"/>
      <c r="T19" s="123"/>
      <c r="U19" s="30"/>
      <c r="V19" s="116"/>
      <c r="W19" s="39"/>
      <c r="X19" s="40"/>
      <c r="Y19" s="120"/>
      <c r="Z19" s="30"/>
    </row>
    <row r="20" spans="1:26" ht="14.45" customHeight="1" x14ac:dyDescent="0.8">
      <c r="E20" s="17"/>
      <c r="G20" s="60"/>
      <c r="H20" s="60"/>
      <c r="I20" s="60"/>
      <c r="J20" s="60"/>
      <c r="K20" s="60"/>
      <c r="L20" s="60"/>
      <c r="M20" s="60"/>
      <c r="N20" s="60"/>
    </row>
    <row r="21" spans="1:26" ht="14.45" customHeight="1" x14ac:dyDescent="0.8">
      <c r="C21" s="62" t="s">
        <v>19</v>
      </c>
      <c r="D21" s="63"/>
      <c r="E21" s="17"/>
      <c r="G21" s="60"/>
      <c r="H21" s="60"/>
      <c r="I21" s="60"/>
      <c r="J21" s="60"/>
      <c r="K21" s="60"/>
      <c r="L21" s="60"/>
      <c r="M21" s="60"/>
      <c r="N21" s="60"/>
    </row>
    <row r="22" spans="1:26" ht="74.5" customHeight="1" x14ac:dyDescent="0.8">
      <c r="C22" s="83" t="s">
        <v>25</v>
      </c>
      <c r="D22" s="63"/>
      <c r="E22" s="17"/>
      <c r="G22" s="60"/>
      <c r="H22" s="60"/>
      <c r="I22" s="60"/>
      <c r="J22" s="60"/>
      <c r="K22" s="60"/>
      <c r="L22" s="60"/>
      <c r="M22" s="60"/>
      <c r="N22" s="60"/>
    </row>
    <row r="23" spans="1:26" s="17" customFormat="1" ht="14.45" customHeight="1" x14ac:dyDescent="0.8">
      <c r="G23" s="60"/>
      <c r="H23" s="60"/>
      <c r="I23" s="60"/>
      <c r="J23" s="60"/>
      <c r="K23" s="60"/>
      <c r="L23" s="60"/>
      <c r="M23" s="60"/>
      <c r="N23" s="60"/>
      <c r="P23" s="77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7" customFormat="1" ht="14.45" customHeight="1" x14ac:dyDescent="0.8">
      <c r="G24" s="60"/>
      <c r="H24" s="60"/>
      <c r="I24" s="60"/>
      <c r="J24" s="60"/>
      <c r="K24" s="60"/>
      <c r="L24" s="60"/>
      <c r="M24" s="60"/>
      <c r="N24" s="60"/>
      <c r="P24" s="77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s="17" customFormat="1" ht="14.45" customHeight="1" x14ac:dyDescent="0.8">
      <c r="G25" s="60"/>
      <c r="H25" s="60"/>
      <c r="I25" s="60"/>
      <c r="J25" s="60"/>
      <c r="K25" s="60"/>
      <c r="L25" s="60"/>
      <c r="M25" s="60"/>
      <c r="N25" s="60"/>
      <c r="P25" s="77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s="17" customFormat="1" ht="14.45" customHeight="1" x14ac:dyDescent="0.8">
      <c r="C26" s="18"/>
      <c r="G26" s="60"/>
      <c r="H26" s="60"/>
      <c r="I26" s="60"/>
      <c r="J26" s="60"/>
      <c r="K26" s="60"/>
      <c r="L26" s="60"/>
      <c r="M26" s="60"/>
      <c r="N26" s="60"/>
      <c r="P26" s="77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s="17" customFormat="1" ht="14.45" customHeight="1" x14ac:dyDescent="0.8">
      <c r="G27" s="60"/>
      <c r="H27" s="60"/>
      <c r="I27" s="60"/>
      <c r="J27" s="60"/>
      <c r="K27" s="60"/>
      <c r="L27" s="60"/>
      <c r="M27" s="60"/>
      <c r="N27" s="60"/>
      <c r="P27" s="77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s="17" customFormat="1" ht="14.45" customHeight="1" x14ac:dyDescent="0.8">
      <c r="A28" s="64"/>
      <c r="G28" s="60"/>
      <c r="H28" s="60"/>
      <c r="I28" s="60"/>
      <c r="J28" s="60"/>
      <c r="K28" s="60"/>
      <c r="L28" s="60"/>
      <c r="M28" s="60"/>
      <c r="N28" s="60"/>
      <c r="P28" s="77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17" customFormat="1" ht="14.45" customHeight="1" x14ac:dyDescent="0.8">
      <c r="A29" s="64"/>
      <c r="G29" s="60"/>
      <c r="H29" s="60"/>
      <c r="I29" s="60"/>
      <c r="J29" s="60"/>
      <c r="K29" s="60"/>
      <c r="L29" s="60"/>
      <c r="M29" s="60"/>
      <c r="N29" s="60"/>
      <c r="P29" s="77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s="17" customFormat="1" ht="14.45" customHeight="1" x14ac:dyDescent="0.8">
      <c r="A30" s="64"/>
      <c r="G30" s="60"/>
      <c r="H30" s="60"/>
      <c r="I30" s="60"/>
      <c r="J30" s="60"/>
      <c r="K30" s="60"/>
      <c r="L30" s="60"/>
      <c r="M30" s="60"/>
      <c r="N30" s="60"/>
      <c r="P30" s="77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4.45" customHeight="1" x14ac:dyDescent="0.8">
      <c r="A31" s="64"/>
      <c r="G31" s="60"/>
      <c r="H31" s="60"/>
      <c r="I31" s="60"/>
      <c r="J31" s="60"/>
      <c r="K31" s="60"/>
      <c r="L31" s="60"/>
      <c r="M31" s="60"/>
      <c r="N31" s="60"/>
    </row>
    <row r="32" spans="1:26" ht="14.45" customHeight="1" x14ac:dyDescent="0.8">
      <c r="A32" s="64"/>
      <c r="G32" s="60"/>
      <c r="H32" s="60"/>
      <c r="I32" s="60"/>
      <c r="J32" s="60"/>
      <c r="K32" s="60"/>
      <c r="L32" s="60"/>
      <c r="M32" s="60"/>
      <c r="N32" s="60"/>
    </row>
    <row r="33" spans="1:14" ht="14.45" customHeight="1" x14ac:dyDescent="0.8">
      <c r="A33" s="64"/>
      <c r="G33" s="60"/>
      <c r="H33" s="60"/>
      <c r="I33" s="60"/>
      <c r="J33" s="60"/>
      <c r="K33" s="60"/>
      <c r="L33" s="60"/>
      <c r="M33" s="60"/>
      <c r="N33" s="60"/>
    </row>
    <row r="34" spans="1:14" ht="14.45" customHeight="1" x14ac:dyDescent="0.75">
      <c r="A34" s="64"/>
    </row>
    <row r="35" spans="1:14" ht="14.45" customHeight="1" x14ac:dyDescent="0.75">
      <c r="A35" s="64"/>
    </row>
    <row r="36" spans="1:14" ht="14.45" customHeight="1" x14ac:dyDescent="0.75">
      <c r="A36" s="64"/>
    </row>
    <row r="37" spans="1:14" ht="14.45" customHeight="1" x14ac:dyDescent="0.75">
      <c r="A37" s="64"/>
      <c r="E37" s="65"/>
    </row>
    <row r="38" spans="1:14" x14ac:dyDescent="0.75">
      <c r="A38" s="64"/>
    </row>
  </sheetData>
  <sheetProtection algorithmName="SHA-512" hashValue="nrXYOz9x3xYRbgwX6OMkO7m4/sUivN4wf3pJfVHsQmDq2Btnbna0w1hakYnfNQ01uSYFsMRnj2QB1ytgudSmdA==" saltValue="L+u4aRXYqiZKrnwedo1q2A==" spinCount="100000" sheet="1" objects="1" scenarios="1" selectLockedCells="1"/>
  <mergeCells count="30">
    <mergeCell ref="Y4:Y8"/>
    <mergeCell ref="Y10:Y19"/>
    <mergeCell ref="V1:Y1"/>
    <mergeCell ref="T18:T19"/>
    <mergeCell ref="C18:C19"/>
    <mergeCell ref="M19:N19"/>
    <mergeCell ref="V10:V19"/>
    <mergeCell ref="M16:N16"/>
    <mergeCell ref="G10:I10"/>
    <mergeCell ref="C1:E1"/>
    <mergeCell ref="M3:N3"/>
    <mergeCell ref="T4:T6"/>
    <mergeCell ref="M14:N14"/>
    <mergeCell ref="V4:V8"/>
    <mergeCell ref="M12:N12"/>
    <mergeCell ref="K10:N10"/>
    <mergeCell ref="M11:N11"/>
    <mergeCell ref="M4:N4"/>
    <mergeCell ref="R1:R2"/>
    <mergeCell ref="T1:T2"/>
    <mergeCell ref="G2:N2"/>
    <mergeCell ref="P1:P2"/>
    <mergeCell ref="G1:N1"/>
    <mergeCell ref="A10:A17"/>
    <mergeCell ref="M6:N6"/>
    <mergeCell ref="G6:K6"/>
    <mergeCell ref="M8:N8"/>
    <mergeCell ref="G8:K8"/>
    <mergeCell ref="C4:C8"/>
    <mergeCell ref="A4:A8"/>
  </mergeCells>
  <conditionalFormatting sqref="A27 B23:F23 Q14:T14 Q18:S19 Q12:T12 U12:U19 G10:T11 G20:V1048576 G12:O12 G1:V1 G2:O2 G4:O6 O14 G7:V10 G13:T13 G18:P18 G15:T17">
    <cfRule type="cellIs" dxfId="10" priority="32" operator="lessThan">
      <formula>4</formula>
    </cfRule>
  </conditionalFormatting>
  <conditionalFormatting sqref="U11 O3:V3 Q2 Q4:V6 S2 U2">
    <cfRule type="cellIs" dxfId="9" priority="24" operator="lessThan">
      <formula>4</formula>
    </cfRule>
  </conditionalFormatting>
  <conditionalFormatting sqref="G14:N14">
    <cfRule type="cellIs" dxfId="8" priority="13" operator="lessThan">
      <formula>4</formula>
    </cfRule>
  </conditionalFormatting>
  <conditionalFormatting sqref="P14">
    <cfRule type="cellIs" dxfId="7" priority="12" operator="lessThan">
      <formula>4</formula>
    </cfRule>
  </conditionalFormatting>
  <conditionalFormatting sqref="Y4:Y8 Y10:Y19">
    <cfRule type="cellIs" dxfId="6" priority="9" operator="equal">
      <formula>"nicht bestanden"</formula>
    </cfRule>
  </conditionalFormatting>
  <conditionalFormatting sqref="P19 G19">
    <cfRule type="cellIs" dxfId="5" priority="7" operator="lessThan">
      <formula>4</formula>
    </cfRule>
  </conditionalFormatting>
  <conditionalFormatting sqref="O19">
    <cfRule type="cellIs" dxfId="4" priority="6" operator="lessThan">
      <formula>4</formula>
    </cfRule>
  </conditionalFormatting>
  <conditionalFormatting sqref="P4:P6">
    <cfRule type="cellIs" dxfId="3" priority="5" operator="lessThan">
      <formula>4</formula>
    </cfRule>
  </conditionalFormatting>
  <conditionalFormatting sqref="P12">
    <cfRule type="cellIs" dxfId="2" priority="4" operator="lessThan">
      <formula>4</formula>
    </cfRule>
  </conditionalFormatting>
  <conditionalFormatting sqref="M19:N19">
    <cfRule type="cellIs" dxfId="1" priority="2" operator="lessThan">
      <formula>4</formula>
    </cfRule>
  </conditionalFormatting>
  <conditionalFormatting sqref="G3:N3">
    <cfRule type="cellIs" dxfId="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D47C992DE6624C8DE2D0706247E163" ma:contentTypeVersion="2" ma:contentTypeDescription="Ein neues Dokument erstellen." ma:contentTypeScope="" ma:versionID="3b6a280aad288c6db0e031a70851553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af5fe4068e8797434a7038094fe35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FF2219-CC38-4244-8E9A-3B3DBCE92AD4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FC4D0F-0E7C-48E5-8B16-F4212ED3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Büroassistentin EBA Bivo 2019</vt:lpstr>
      <vt:lpstr>'Büroassistentin EBA Bivo 2019'!Druckbereich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Lachenmeier Patrick</dc:creator>
  <cp:lastModifiedBy>Ghirardi Marisa</cp:lastModifiedBy>
  <cp:lastPrinted>2012-01-27T12:23:14Z</cp:lastPrinted>
  <dcterms:created xsi:type="dcterms:W3CDTF">2011-09-11T12:10:47Z</dcterms:created>
  <dcterms:modified xsi:type="dcterms:W3CDTF">2021-10-04T12:42:48Z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0x010100ACD47C992DE6624C8DE2D0706247E163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