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b292829dde18f8/QV-Team/Serie B1_2022/V08a_B1_QV-2022_Thomas_17-01-2022/B1_Pruefungsdateien_Lernende/"/>
    </mc:Choice>
  </mc:AlternateContent>
  <xr:revisionPtr revIDLastSave="11" documentId="13_ncr:1_{BCC6C406-FC4D-4165-9C0C-0C5D06B82783}" xr6:coauthVersionLast="47" xr6:coauthVersionMax="47" xr10:uidLastSave="{5BD81F4C-B40F-4B8A-A2EB-8CCA513E2ABF}"/>
  <bookViews>
    <workbookView xWindow="-120" yWindow="-120" windowWidth="29040" windowHeight="15720" xr2:uid="{538FEED8-EBDB-48BE-BDE0-4343B7BB6BBC}"/>
  </bookViews>
  <sheets>
    <sheet name="Aktiven" sheetId="2" r:id="rId1"/>
    <sheet name="Bilanz" sheetId="4" r:id="rId2"/>
    <sheet name="Kurse" sheetId="1" r:id="rId3"/>
    <sheet name="Kursteilnehmende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3" l="1"/>
  <c r="C67" i="4"/>
  <c r="C66" i="4"/>
  <c r="B66" i="4"/>
  <c r="C63" i="4"/>
  <c r="B63" i="4"/>
  <c r="B67" i="4" s="1"/>
  <c r="C50" i="4"/>
  <c r="B50" i="4"/>
  <c r="C48" i="4"/>
  <c r="B48" i="4"/>
  <c r="C46" i="4"/>
  <c r="B46" i="4"/>
  <c r="C42" i="4"/>
  <c r="B42" i="4"/>
  <c r="C33" i="4"/>
  <c r="B33" i="4"/>
  <c r="C29" i="4"/>
  <c r="C34" i="4" s="1"/>
  <c r="C36" i="4" s="1"/>
  <c r="B29" i="4"/>
  <c r="B34" i="4" s="1"/>
  <c r="B36" i="4" s="1"/>
  <c r="C21" i="4"/>
  <c r="B21" i="4"/>
  <c r="C19" i="4"/>
  <c r="B19" i="4"/>
  <c r="C15" i="4"/>
  <c r="B15" i="4"/>
  <c r="C11" i="4"/>
  <c r="B11" i="4"/>
  <c r="C7" i="4"/>
  <c r="B7" i="4"/>
  <c r="B7" i="2"/>
  <c r="C21" i="2"/>
  <c r="B21" i="2"/>
  <c r="C19" i="2"/>
  <c r="B19" i="2"/>
  <c r="C15" i="2"/>
  <c r="B15" i="2"/>
  <c r="C11" i="2"/>
  <c r="B11" i="2"/>
  <c r="C7" i="2"/>
  <c r="B51" i="4" l="1"/>
  <c r="B57" i="4" s="1"/>
  <c r="B69" i="4" s="1"/>
  <c r="C51" i="4"/>
  <c r="C57" i="4" s="1"/>
  <c r="C69" i="4" s="1"/>
</calcChain>
</file>

<file path=xl/sharedStrings.xml><?xml version="1.0" encoding="utf-8"?>
<sst xmlns="http://schemas.openxmlformats.org/spreadsheetml/2006/main" count="758" uniqueCount="478">
  <si>
    <t>Oberflächenveredeln – Eierschalen Mosaik</t>
  </si>
  <si>
    <t>Jeannette Gisi</t>
  </si>
  <si>
    <t>Drechseln – Grundkurs</t>
  </si>
  <si>
    <t>Beatrice Werlen-Lucek</t>
  </si>
  <si>
    <t>Schreinern – 19. Jahrhundert</t>
  </si>
  <si>
    <t>Urs Lareida</t>
  </si>
  <si>
    <t>Flechten – Wiener Geflecht</t>
  </si>
  <si>
    <t>Marina Frey</t>
  </si>
  <si>
    <t>Sgraffito – Grundkurs</t>
  </si>
  <si>
    <t>Joannes Wetzel</t>
  </si>
  <si>
    <t>Schweissen – Schnupperkurs 2 Tage</t>
  </si>
  <si>
    <t>Toni Imfeld</t>
  </si>
  <si>
    <t>Schreiben – Kalligraphie Grundkurs</t>
  </si>
  <si>
    <t>Klaus-Peter Schäffel</t>
  </si>
  <si>
    <t>Seilen – Grundkurs</t>
  </si>
  <si>
    <t>Martin Benz</t>
  </si>
  <si>
    <t>Gärtnern – Qualitativ und Gesund</t>
  </si>
  <si>
    <t>Barbara Meyenberg</t>
  </si>
  <si>
    <t>Falten – Origami</t>
  </si>
  <si>
    <t>Iwao Yamaguchi</t>
  </si>
  <si>
    <t>Drucken – Handdruck Tapeten</t>
  </si>
  <si>
    <t>Martin Fink</t>
  </si>
  <si>
    <t>Knüpfen – Strohhut</t>
  </si>
  <si>
    <t>Alfred Däppen</t>
  </si>
  <si>
    <t>Schmieden – Messer</t>
  </si>
  <si>
    <t>Gian-Luca Bernasconi</t>
  </si>
  <si>
    <t>Drucken – Siebdruck auf Keramik</t>
  </si>
  <si>
    <t>Jens Rohrbeck</t>
  </si>
  <si>
    <t>Sticken – Naturgeschichten</t>
  </si>
  <si>
    <t>Jana Bochet</t>
  </si>
  <si>
    <t>Tabak- und Pfeifenseminar</t>
  </si>
  <si>
    <t>Roman Peter</t>
  </si>
  <si>
    <t>Sticken – Achtsames Mal-Sticken</t>
  </si>
  <si>
    <t>Holzbildhauen – Face to Face</t>
  </si>
  <si>
    <t>Rochus Lussi</t>
  </si>
  <si>
    <t>Polstern – Grundkurs</t>
  </si>
  <si>
    <t>Max Hächler</t>
  </si>
  <si>
    <t>Holzschnitzen – Wochenendkurs</t>
  </si>
  <si>
    <t>Paul Fuchs</t>
  </si>
  <si>
    <t>Modellieren</t>
  </si>
  <si>
    <t>Bruno Fischer</t>
  </si>
  <si>
    <t>Ziselieren – Appenzeller Kunsthandwerk</t>
  </si>
  <si>
    <t>Adalbert Fässler</t>
  </si>
  <si>
    <t>Lackieren und Drechseln – Urushi Schalen</t>
  </si>
  <si>
    <t>Mehrere</t>
  </si>
  <si>
    <t>Modellieren – Gussformen herstellen</t>
  </si>
  <si>
    <t>Köhlern – Holzkohle</t>
  </si>
  <si>
    <t>Doris Wicki</t>
  </si>
  <si>
    <t>Töpfern – Raku Grundkurs</t>
  </si>
  <si>
    <t>Stefan Jakob</t>
  </si>
  <si>
    <t>Lackieren – Fuki Urushi</t>
  </si>
  <si>
    <t>Backen – Holzofen</t>
  </si>
  <si>
    <t>Brigitte Müller</t>
  </si>
  <si>
    <t>Garnmalen – Traumschöpfer</t>
  </si>
  <si>
    <t>Alejandra Rosado Saad</t>
  </si>
  <si>
    <t>Holzbildhauen – Fundholz Skulpturen</t>
  </si>
  <si>
    <t>Ueli Kehrli</t>
  </si>
  <si>
    <t>Automatenbauen – Bewegte Figuren</t>
  </si>
  <si>
    <t>Nähen – Ran an den Stoff</t>
  </si>
  <si>
    <t>Hanna Lukes</t>
  </si>
  <si>
    <t>Schmieden – Grundkurs</t>
  </si>
  <si>
    <t>Filochieren – Grundkurs</t>
  </si>
  <si>
    <t>Cécile Mäder</t>
  </si>
  <si>
    <t>Schreinern – Grundkurs</t>
  </si>
  <si>
    <t>Peter Blatter</t>
  </si>
  <si>
    <t>Töpfern – Drehen auf der Scheibe</t>
  </si>
  <si>
    <t>Nähen – Jersey</t>
  </si>
  <si>
    <t>Boardbauen – Skateboard</t>
  </si>
  <si>
    <t>Nähen – Kleid</t>
  </si>
  <si>
    <t>Drechseln – Schnupperkurs</t>
  </si>
  <si>
    <t>Websommer – Eigenes Projekt</t>
  </si>
  <si>
    <t>Katharina Osterwalder</t>
  </si>
  <si>
    <t>Websommer – Webrahmen selber machen</t>
  </si>
  <si>
    <t>Kursbezeichnung</t>
  </si>
  <si>
    <t>Kursleitung</t>
  </si>
  <si>
    <t>Aktiven</t>
  </si>
  <si>
    <t>Kassen</t>
  </si>
  <si>
    <t>Postschecks</t>
  </si>
  <si>
    <t>Banken</t>
  </si>
  <si>
    <t>Forderungen</t>
  </si>
  <si>
    <t>Allgemeine Forderungen</t>
  </si>
  <si>
    <t>WB auf Forderungen</t>
  </si>
  <si>
    <t>Forderungen ggü Ballenberg-Restaurations AG</t>
  </si>
  <si>
    <t>Guthaben Verrechnungssteuer</t>
  </si>
  <si>
    <t>Übrige Forderungen</t>
  </si>
  <si>
    <t>Literatur zum Verkauf bestimmt</t>
  </si>
  <si>
    <t>Inventar Regenschirme</t>
  </si>
  <si>
    <t>Inventar Hutmacherei</t>
  </si>
  <si>
    <t>Aktive Rechnungsabgrenzung</t>
  </si>
  <si>
    <t>Total Umlaufvermögen</t>
  </si>
  <si>
    <t>Geldanlagen / Wertschriften</t>
  </si>
  <si>
    <t>Darlehen Ballenberg-Restaurations AG</t>
  </si>
  <si>
    <t>Darlehen Schöpfer Gastronomie AG</t>
  </si>
  <si>
    <t>Beteiligungen</t>
  </si>
  <si>
    <t>Einfamilienhaus Biel-Benken BL</t>
  </si>
  <si>
    <t>Finanzanlagen / Immobilien</t>
  </si>
  <si>
    <t>Betriebseinrichtungen</t>
  </si>
  <si>
    <t>Museumsbauten, Grundstücke (Detail Anhang Ziff. 2)</t>
  </si>
  <si>
    <t>Aktivierter Projektaufwand</t>
  </si>
  <si>
    <t>Total Anlagevermögen</t>
  </si>
  <si>
    <t>Total Aktiven</t>
  </si>
  <si>
    <t>Passiven</t>
  </si>
  <si>
    <t>Fremdkapital</t>
  </si>
  <si>
    <t>Verbindlichkeiten gegenüber Lieferanten</t>
  </si>
  <si>
    <t>Verbindlichkeiten gegenüber Ballenberg Rest. AG</t>
  </si>
  <si>
    <t>Schlüsseldepot</t>
  </si>
  <si>
    <t>Abrechnungskonti Diverse</t>
  </si>
  <si>
    <t>Gutscheine Partnerbetriebe/Webshop</t>
  </si>
  <si>
    <t>Passivierte Projektbeiträge</t>
  </si>
  <si>
    <t>Passive Rechnungsabgrenzung</t>
  </si>
  <si>
    <t>Rückstellungen</t>
  </si>
  <si>
    <t>Wertberichtigung Darlehen</t>
  </si>
  <si>
    <t>Total Fremdkapital</t>
  </si>
  <si>
    <t>Eigenkapital</t>
  </si>
  <si>
    <t>Stifterbeiträge</t>
  </si>
  <si>
    <t>Beiträge, Spenden</t>
  </si>
  <si>
    <t>Verlustvortrag</t>
  </si>
  <si>
    <t>Total Eigenkapital</t>
  </si>
  <si>
    <t>Total Passiven</t>
  </si>
  <si>
    <t>Frau</t>
  </si>
  <si>
    <t>Ana</t>
  </si>
  <si>
    <t>Stojanovic</t>
  </si>
  <si>
    <t>Flurweg 55</t>
  </si>
  <si>
    <t>Münsingen</t>
  </si>
  <si>
    <t>Angelika</t>
  </si>
  <si>
    <t>Moser</t>
  </si>
  <si>
    <t>Anja</t>
  </si>
  <si>
    <t>Marty</t>
  </si>
  <si>
    <t>Wichtrach</t>
  </si>
  <si>
    <t>Annie</t>
  </si>
  <si>
    <t>Howald</t>
  </si>
  <si>
    <t>Aurelia</t>
  </si>
  <si>
    <t>Lärgler</t>
  </si>
  <si>
    <t>Herr</t>
  </si>
  <si>
    <t>Beat</t>
  </si>
  <si>
    <t>Dürst</t>
  </si>
  <si>
    <t>Bettina</t>
  </si>
  <si>
    <t>Dufour</t>
  </si>
  <si>
    <t>Gurnigelweg 8</t>
  </si>
  <si>
    <t>Claudio</t>
  </si>
  <si>
    <t>Bauer</t>
  </si>
  <si>
    <t>Kiesen</t>
  </si>
  <si>
    <t>David</t>
  </si>
  <si>
    <t>Isler</t>
  </si>
  <si>
    <t>Dunja</t>
  </si>
  <si>
    <t>Pavalec</t>
  </si>
  <si>
    <t>Dammweg 55</t>
  </si>
  <si>
    <t>Ernst</t>
  </si>
  <si>
    <t>Hoppler</t>
  </si>
  <si>
    <t>Erwin</t>
  </si>
  <si>
    <t>Fanger</t>
  </si>
  <si>
    <t>Eugen</t>
  </si>
  <si>
    <t>Ceserus</t>
  </si>
  <si>
    <t>Fabian</t>
  </si>
  <si>
    <t>Franz</t>
  </si>
  <si>
    <t>Farron</t>
  </si>
  <si>
    <t>Fritz</t>
  </si>
  <si>
    <t>Georg</t>
  </si>
  <si>
    <t>George</t>
  </si>
  <si>
    <t>Fasler</t>
  </si>
  <si>
    <t>Gerda</t>
  </si>
  <si>
    <t>Fässler</t>
  </si>
  <si>
    <t>Gisela</t>
  </si>
  <si>
    <t>Hermine</t>
  </si>
  <si>
    <t>Gregory</t>
  </si>
  <si>
    <t>Hannes</t>
  </si>
  <si>
    <t>Hans</t>
  </si>
  <si>
    <t>Häflinger</t>
  </si>
  <si>
    <t>Hofmann</t>
  </si>
  <si>
    <t>Honegger</t>
  </si>
  <si>
    <t>Heinrich</t>
  </si>
  <si>
    <t>Hotz</t>
  </si>
  <si>
    <t>Jack</t>
  </si>
  <si>
    <t>Jakob</t>
  </si>
  <si>
    <t>Leutwiler</t>
  </si>
  <si>
    <t>Janis</t>
  </si>
  <si>
    <t>Hüsser</t>
  </si>
  <si>
    <t>Joe</t>
  </si>
  <si>
    <t>Hochmann</t>
  </si>
  <si>
    <t>Josef</t>
  </si>
  <si>
    <t>Huber</t>
  </si>
  <si>
    <t>Karl</t>
  </si>
  <si>
    <t>Katharina</t>
  </si>
  <si>
    <t>Kevin</t>
  </si>
  <si>
    <t>Jost</t>
  </si>
  <si>
    <t>Klaus</t>
  </si>
  <si>
    <t>Lang</t>
  </si>
  <si>
    <t>Leopold</t>
  </si>
  <si>
    <t>Lisbeth</t>
  </si>
  <si>
    <t>Hüssi</t>
  </si>
  <si>
    <t>Luise</t>
  </si>
  <si>
    <t>Jurak</t>
  </si>
  <si>
    <t>Lukas</t>
  </si>
  <si>
    <t>Keller</t>
  </si>
  <si>
    <t>Manuel</t>
  </si>
  <si>
    <t>Marino</t>
  </si>
  <si>
    <t>Andacic</t>
  </si>
  <si>
    <t>Mario</t>
  </si>
  <si>
    <t>Knecht</t>
  </si>
  <si>
    <t>Marlin</t>
  </si>
  <si>
    <t>Kopp</t>
  </si>
  <si>
    <t>Martin</t>
  </si>
  <si>
    <t>Kora</t>
  </si>
  <si>
    <t>Matthias</t>
  </si>
  <si>
    <t>Kraus</t>
  </si>
  <si>
    <t>Max</t>
  </si>
  <si>
    <t>Kühne</t>
  </si>
  <si>
    <t>Mike</t>
  </si>
  <si>
    <t>Meister</t>
  </si>
  <si>
    <t>Milly</t>
  </si>
  <si>
    <t>Heimgartner</t>
  </si>
  <si>
    <t>Nadia</t>
  </si>
  <si>
    <t>Nicole</t>
  </si>
  <si>
    <t>Künzli</t>
  </si>
  <si>
    <t>Kupfer</t>
  </si>
  <si>
    <t>Nils</t>
  </si>
  <si>
    <t>Hunziker</t>
  </si>
  <si>
    <t>Olga</t>
  </si>
  <si>
    <t>Pasquale</t>
  </si>
  <si>
    <t>Colombo</t>
  </si>
  <si>
    <t>Patrik</t>
  </si>
  <si>
    <t>laRosa</t>
  </si>
  <si>
    <t>Peter</t>
  </si>
  <si>
    <t>Hilti</t>
  </si>
  <si>
    <t>Largler</t>
  </si>
  <si>
    <t>Petra</t>
  </si>
  <si>
    <t>Ledergerber</t>
  </si>
  <si>
    <t>Philip</t>
  </si>
  <si>
    <t>Lerchenberger</t>
  </si>
  <si>
    <t>Philipp</t>
  </si>
  <si>
    <t>Lindemann</t>
  </si>
  <si>
    <t>Pierro</t>
  </si>
  <si>
    <t>Rafael</t>
  </si>
  <si>
    <t>Brändle</t>
  </si>
  <si>
    <t>Regula</t>
  </si>
  <si>
    <t>Lenz</t>
  </si>
  <si>
    <t>René</t>
  </si>
  <si>
    <t>Maier</t>
  </si>
  <si>
    <t>Richard</t>
  </si>
  <si>
    <t>Bosch</t>
  </si>
  <si>
    <t>Roger</t>
  </si>
  <si>
    <t>Mamuci</t>
  </si>
  <si>
    <t>Roland</t>
  </si>
  <si>
    <t>Marti</t>
  </si>
  <si>
    <t>Roman</t>
  </si>
  <si>
    <t>Hofer</t>
  </si>
  <si>
    <t>Rudolf</t>
  </si>
  <si>
    <t>Maurer</t>
  </si>
  <si>
    <t>Im Luchli 3</t>
  </si>
  <si>
    <t>Meier</t>
  </si>
  <si>
    <t>Höheweg 65</t>
  </si>
  <si>
    <t>Sonja</t>
  </si>
  <si>
    <t>Moslang</t>
  </si>
  <si>
    <t>Im Luchli 2</t>
  </si>
  <si>
    <t>Stefan</t>
  </si>
  <si>
    <t>Oberegg</t>
  </si>
  <si>
    <t>Brunnmattweg 45 B</t>
  </si>
  <si>
    <t>Suzanne</t>
  </si>
  <si>
    <t>Oberli</t>
  </si>
  <si>
    <t>Brunnmattweg 7</t>
  </si>
  <si>
    <t>Tabea</t>
  </si>
  <si>
    <t>Helg</t>
  </si>
  <si>
    <t>Hertensteinstrasse 39</t>
  </si>
  <si>
    <t>Tanja</t>
  </si>
  <si>
    <t>Paulowski</t>
  </si>
  <si>
    <t>Dammweg 19</t>
  </si>
  <si>
    <t>Teresa</t>
  </si>
  <si>
    <t>Preisig</t>
  </si>
  <si>
    <t>Eichenweg 2</t>
  </si>
  <si>
    <t>Thomas</t>
  </si>
  <si>
    <t>Egler</t>
  </si>
  <si>
    <t>Püttner</t>
  </si>
  <si>
    <t>Eichenweg 14</t>
  </si>
  <si>
    <t>Tobias</t>
  </si>
  <si>
    <t>Herzog</t>
  </si>
  <si>
    <t>Waldeggweg 10</t>
  </si>
  <si>
    <t>Ueli</t>
  </si>
  <si>
    <t>Rähmli</t>
  </si>
  <si>
    <t>Erlenauweg 12</t>
  </si>
  <si>
    <t>Werner</t>
  </si>
  <si>
    <t>Rauh</t>
  </si>
  <si>
    <t>Yolanda</t>
  </si>
  <si>
    <t>Rey</t>
  </si>
  <si>
    <t>Allmendweg 3</t>
  </si>
  <si>
    <t>Dorfstrasse 17</t>
  </si>
  <si>
    <t>Adelboden</t>
  </si>
  <si>
    <t>Schulgässli 4</t>
  </si>
  <si>
    <t>Kirchgasse 8</t>
  </si>
  <si>
    <t>Frutigen</t>
  </si>
  <si>
    <t>Spiez</t>
  </si>
  <si>
    <t>Landstrasse 8</t>
  </si>
  <si>
    <t>Erlenbach</t>
  </si>
  <si>
    <t>Weinhaldenstrasse 23</t>
  </si>
  <si>
    <t>Staatsstrasse 65</t>
  </si>
  <si>
    <t>Merligen</t>
  </si>
  <si>
    <t>Frohbergstrasse 12</t>
  </si>
  <si>
    <t>Thun</t>
  </si>
  <si>
    <t>Lindenweg 34</t>
  </si>
  <si>
    <t>Steffisburg</t>
  </si>
  <si>
    <t>Rosengartenstrasse 313</t>
  </si>
  <si>
    <t>Alpenblick 12</t>
  </si>
  <si>
    <t>Im Sack 5</t>
  </si>
  <si>
    <t>Rosenweg 12</t>
  </si>
  <si>
    <t>Kasernenstrasse 9</t>
  </si>
  <si>
    <t>Schulgässli 13</t>
  </si>
  <si>
    <t>Spilchbüel 5</t>
  </si>
  <si>
    <t>Schlossweg 16</t>
  </si>
  <si>
    <t>Bachtelstrasse 34</t>
  </si>
  <si>
    <t>Aeschi</t>
  </si>
  <si>
    <t>Frutigenstrasse 23</t>
  </si>
  <si>
    <t>Spitalstrasse 4</t>
  </si>
  <si>
    <t>Emmenbrücke</t>
  </si>
  <si>
    <t>Grabenstrasse 1</t>
  </si>
  <si>
    <t>Luzern</t>
  </si>
  <si>
    <t>Fritschistrasse 3</t>
  </si>
  <si>
    <t>Bahnhofstrasse 22</t>
  </si>
  <si>
    <t>Dagmersellen</t>
  </si>
  <si>
    <t>Hubelstrasse 4</t>
  </si>
  <si>
    <t>Meggen</t>
  </si>
  <si>
    <t>Rigibühl 55</t>
  </si>
  <si>
    <t>Hofstrasse 13</t>
  </si>
  <si>
    <t>Kriens</t>
  </si>
  <si>
    <t>Bernstrasse 223</t>
  </si>
  <si>
    <t>St. Klara-Rain 1</t>
  </si>
  <si>
    <t>Brunnen</t>
  </si>
  <si>
    <t>Roggernweg 3</t>
  </si>
  <si>
    <t>Horw</t>
  </si>
  <si>
    <t>Ahornstrasse 2</t>
  </si>
  <si>
    <t>Sursee</t>
  </si>
  <si>
    <t>Altdorf</t>
  </si>
  <si>
    <t>Bergstrasse 10</t>
  </si>
  <si>
    <t>Museumstrasse 267</t>
  </si>
  <si>
    <t>Schulhausstrasse 7</t>
  </si>
  <si>
    <t>Zug</t>
  </si>
  <si>
    <t>Baselstrasse 22</t>
  </si>
  <si>
    <t>Sagenmattstrasse 7</t>
  </si>
  <si>
    <t>Beromünster</t>
  </si>
  <si>
    <t>Schiefer Weg 3</t>
  </si>
  <si>
    <t>Cham</t>
  </si>
  <si>
    <t>Oberhofrain 22</t>
  </si>
  <si>
    <t>Kreuzbühlweg 18</t>
  </si>
  <si>
    <t>Südstrasse 5</t>
  </si>
  <si>
    <t>Staldenbachstrasse 17</t>
  </si>
  <si>
    <t>Hauptstrasse 4</t>
  </si>
  <si>
    <t>Weinmatte 5</t>
  </si>
  <si>
    <t>Küssnacht a.R.</t>
  </si>
  <si>
    <t>Buchberg 4</t>
  </si>
  <si>
    <t>Weidliweg 10</t>
  </si>
  <si>
    <t>Widenmatte 32</t>
  </si>
  <si>
    <t>Bösch 35</t>
  </si>
  <si>
    <t>Menzingen</t>
  </si>
  <si>
    <t>Gertenberg 34</t>
  </si>
  <si>
    <t>Littau</t>
  </si>
  <si>
    <t>Gallusstrasse 45</t>
  </si>
  <si>
    <t>Spitalstrasse 15</t>
  </si>
  <si>
    <t>Beckenried</t>
  </si>
  <si>
    <t>Neugasse 21</t>
  </si>
  <si>
    <t>Lerchenbühlstrasse 51</t>
  </si>
  <si>
    <t>Weidtobelstrasse 31</t>
  </si>
  <si>
    <t>Dammstrasse 33a</t>
  </si>
  <si>
    <t>Am Viehmarkt 1</t>
  </si>
  <si>
    <t>Wolhusen</t>
  </si>
  <si>
    <t>Bahnhofstrasse 39</t>
  </si>
  <si>
    <t>Wauwil</t>
  </si>
  <si>
    <t>Rosengartenweg 3</t>
  </si>
  <si>
    <t>Kantonsstrasse 85</t>
  </si>
  <si>
    <t>Büron</t>
  </si>
  <si>
    <t>Waldegg 12</t>
  </si>
  <si>
    <t>Hitzkirch</t>
  </si>
  <si>
    <t>Buchenstrasse 3</t>
  </si>
  <si>
    <t>Unterägeri</t>
  </si>
  <si>
    <t>Neuwegmatte 5</t>
  </si>
  <si>
    <t>Seeburgweg 21</t>
  </si>
  <si>
    <t>Bahnhofstrasse 20</t>
  </si>
  <si>
    <t>Eschenweise 34</t>
  </si>
  <si>
    <t>Zugerstrasse 6</t>
  </si>
  <si>
    <t>Rotkreuz</t>
  </si>
  <si>
    <t>Meierhans</t>
  </si>
  <si>
    <t>Gerber</t>
  </si>
  <si>
    <t>Heimoz</t>
  </si>
  <si>
    <t>Zurbuchen</t>
  </si>
  <si>
    <t>Özemir</t>
  </si>
  <si>
    <t>Stationsstrasse 5</t>
  </si>
  <si>
    <t>Küssnacht</t>
  </si>
  <si>
    <t>Felix</t>
  </si>
  <si>
    <t>Jeremy</t>
  </si>
  <si>
    <t>John</t>
  </si>
  <si>
    <t>von Gunten</t>
  </si>
  <si>
    <t>Hanspeter</t>
  </si>
  <si>
    <t>Tulpenweg 8</t>
  </si>
  <si>
    <t>Heinzmann</t>
  </si>
  <si>
    <t>Rudaz</t>
  </si>
  <si>
    <t>Lotello</t>
  </si>
  <si>
    <t>Simon</t>
  </si>
  <si>
    <t>Jean-Claude</t>
  </si>
  <si>
    <t>Reymond</t>
  </si>
  <si>
    <t>Teilnehmende Kurse</t>
  </si>
  <si>
    <t>Bilanzdaten</t>
  </si>
  <si>
    <t>Kurse Juni bis August 2022</t>
  </si>
  <si>
    <t>Kursnummer</t>
  </si>
  <si>
    <t>2022_23</t>
  </si>
  <si>
    <t>2022_24</t>
  </si>
  <si>
    <t>2022_25</t>
  </si>
  <si>
    <t>2022_26</t>
  </si>
  <si>
    <t>2022_27</t>
  </si>
  <si>
    <t>2022_28</t>
  </si>
  <si>
    <t>2022_29</t>
  </si>
  <si>
    <t>2022_30</t>
  </si>
  <si>
    <t>2022_31</t>
  </si>
  <si>
    <t>2022_32</t>
  </si>
  <si>
    <t>2022_33</t>
  </si>
  <si>
    <t>2022_34</t>
  </si>
  <si>
    <t>2022_35</t>
  </si>
  <si>
    <t>2022_36</t>
  </si>
  <si>
    <t>2022_37</t>
  </si>
  <si>
    <t>2022_38</t>
  </si>
  <si>
    <t>2022_39</t>
  </si>
  <si>
    <t>2022_40</t>
  </si>
  <si>
    <t>2022_41</t>
  </si>
  <si>
    <t>2022_42</t>
  </si>
  <si>
    <t>2022_43</t>
  </si>
  <si>
    <t>2022_44</t>
  </si>
  <si>
    <t>2022_45</t>
  </si>
  <si>
    <t>2022_46</t>
  </si>
  <si>
    <t>2022_47</t>
  </si>
  <si>
    <t>2022_48</t>
  </si>
  <si>
    <t>2022_49</t>
  </si>
  <si>
    <t>2022_50</t>
  </si>
  <si>
    <t>2022_51</t>
  </si>
  <si>
    <t>2022_52</t>
  </si>
  <si>
    <t>2022_53</t>
  </si>
  <si>
    <t>2022_54</t>
  </si>
  <si>
    <t>2022_55</t>
  </si>
  <si>
    <t>2022_56</t>
  </si>
  <si>
    <t>2022_57</t>
  </si>
  <si>
    <t>2022_58</t>
  </si>
  <si>
    <t>2022_59</t>
  </si>
  <si>
    <t>2022_60</t>
  </si>
  <si>
    <t>2022_61</t>
  </si>
  <si>
    <t>2022_62</t>
  </si>
  <si>
    <t>2022_63</t>
  </si>
  <si>
    <t>2022_64</t>
  </si>
  <si>
    <t>2022_65</t>
  </si>
  <si>
    <t>2022_66</t>
  </si>
  <si>
    <t>2022_67</t>
  </si>
  <si>
    <t>Anmeldungen</t>
  </si>
  <si>
    <t>Veränderung in %</t>
  </si>
  <si>
    <t>Anmeldeschluss</t>
  </si>
  <si>
    <t>Anrede</t>
  </si>
  <si>
    <t>Vorname</t>
  </si>
  <si>
    <t>Name</t>
  </si>
  <si>
    <t>Strasse</t>
  </si>
  <si>
    <t>PLZ</t>
  </si>
  <si>
    <t>Ort</t>
  </si>
  <si>
    <t>Ersatzzahlen</t>
  </si>
  <si>
    <t>Veränderung in CHF</t>
  </si>
  <si>
    <t>Kurse ohne Kursleitung</t>
  </si>
  <si>
    <t>Flüssige Mittel</t>
  </si>
  <si>
    <t>Forderungen aus Lieferungen und Leistungen</t>
  </si>
  <si>
    <t>Vorräte</t>
  </si>
  <si>
    <t>Übriges Umlaufvermögen</t>
  </si>
  <si>
    <t>Gewinn 2021 / Gewinn 2020</t>
  </si>
  <si>
    <t>Sachanlagen / Aktivierter Aufwand</t>
  </si>
  <si>
    <t>Verbindlichkeiten aus Lieferungen und Leistungen</t>
  </si>
  <si>
    <t>Übrige kurzfristige Verbindlichkeiten</t>
  </si>
  <si>
    <t>Projektbeiträge</t>
  </si>
  <si>
    <t>Kurzfristiges Fremdkapital</t>
  </si>
  <si>
    <t>Rückstellungen und WB</t>
  </si>
  <si>
    <t>Langfristiges Fremdkapital</t>
  </si>
  <si>
    <t>Beiträge, Spenden, Reserven</t>
  </si>
  <si>
    <t>Bilanzverlust</t>
  </si>
  <si>
    <t>Allgemeine Reserve</t>
  </si>
  <si>
    <t>Durchführung</t>
  </si>
  <si>
    <t>Anzahl gefiltert</t>
  </si>
  <si>
    <t>Kursdatum</t>
  </si>
  <si>
    <t>Kurspreis</t>
  </si>
  <si>
    <t>durchschnittlicher Kurspreis</t>
  </si>
  <si>
    <t>Winterthur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</si>
</sst>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0_l"/>
    <numFmt numFmtId="166" formatCode="0.0%"/>
  </numFmts>
  <fonts count="8" x14ac:knownFonts="1">
    <font>
      <sz val="11"/>
      <color theme="1"/>
      <name val="Tahoma"/>
      <family val="2"/>
    </font>
    <font>
      <sz val="8"/>
      <name val="Calibri"/>
      <family val="2"/>
      <scheme val="minor"/>
    </font>
    <font>
      <b/>
      <sz val="15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b/>
      <sz val="10"/>
      <color rgb="FF231F20"/>
      <name val="Tahoma"/>
      <family val="2"/>
    </font>
    <font>
      <sz val="10"/>
      <color rgb="FF231F2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C6A170"/>
        <bgColor indexed="64"/>
      </patternFill>
    </fill>
    <fill>
      <patternFill patternType="solid">
        <fgColor rgb="FFD8BE9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FE4D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231F2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231F20"/>
      </top>
      <bottom style="medium">
        <color rgb="FF231F2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 applyFill="1" applyAlignment="1">
      <alignment horizontal="left" vertical="center" wrapText="1"/>
    </xf>
    <xf numFmtId="44" fontId="6" fillId="0" borderId="0" xfId="0" applyNumberFormat="1" applyFont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4" fontId="6" fillId="0" borderId="1" xfId="0" applyNumberFormat="1" applyFont="1" applyBorder="1" applyAlignment="1">
      <alignment vertical="center" wrapText="1"/>
    </xf>
    <xf numFmtId="44" fontId="6" fillId="0" borderId="2" xfId="0" applyNumberFormat="1" applyFont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6" fillId="3" borderId="0" xfId="0" applyFont="1" applyFill="1" applyAlignment="1">
      <alignment horizontal="left" vertical="center" wrapText="1"/>
    </xf>
    <xf numFmtId="14" fontId="6" fillId="3" borderId="0" xfId="0" applyNumberFormat="1" applyFont="1" applyFill="1" applyAlignment="1">
      <alignment horizontal="right" vertical="center" wrapText="1"/>
    </xf>
    <xf numFmtId="0" fontId="4" fillId="4" borderId="0" xfId="0" applyFont="1" applyFill="1"/>
    <xf numFmtId="0" fontId="7" fillId="0" borderId="0" xfId="0" applyFont="1" applyFill="1" applyAlignment="1">
      <alignment horizontal="left" vertical="center" wrapText="1" indent="1"/>
    </xf>
    <xf numFmtId="0" fontId="4" fillId="4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44" fontId="4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left" vertical="center" wrapText="1" indent="1"/>
    </xf>
    <xf numFmtId="0" fontId="6" fillId="5" borderId="0" xfId="0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65" fontId="4" fillId="4" borderId="0" xfId="0" applyNumberFormat="1" applyFont="1" applyFill="1" applyAlignment="1">
      <alignment vertical="center"/>
    </xf>
    <xf numFmtId="44" fontId="4" fillId="4" borderId="0" xfId="0" applyNumberFormat="1" applyFont="1" applyFill="1" applyAlignment="1">
      <alignment vertical="center"/>
    </xf>
    <xf numFmtId="0" fontId="4" fillId="0" borderId="0" xfId="0" applyNumberFormat="1" applyFont="1" applyAlignment="1">
      <alignment vertical="center"/>
    </xf>
    <xf numFmtId="0" fontId="6" fillId="5" borderId="0" xfId="0" applyNumberFormat="1" applyFont="1" applyFill="1" applyAlignment="1">
      <alignment horizontal="right" vertical="center" wrapText="1"/>
    </xf>
    <xf numFmtId="44" fontId="6" fillId="5" borderId="0" xfId="0" applyNumberFormat="1" applyFont="1" applyFill="1" applyAlignment="1">
      <alignment horizontal="right" vertical="center" wrapText="1"/>
    </xf>
    <xf numFmtId="44" fontId="3" fillId="0" borderId="0" xfId="0" applyNumberFormat="1" applyFont="1" applyAlignment="1">
      <alignment vertical="center"/>
    </xf>
    <xf numFmtId="44" fontId="3" fillId="0" borderId="2" xfId="0" applyNumberFormat="1" applyFont="1" applyBorder="1" applyAlignment="1">
      <alignment vertical="center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horizontal="right"/>
    </xf>
    <xf numFmtId="0" fontId="3" fillId="4" borderId="0" xfId="0" applyFont="1" applyFill="1" applyAlignment="1">
      <alignment vertical="center"/>
    </xf>
    <xf numFmtId="166" fontId="4" fillId="4" borderId="0" xfId="0" applyNumberFormat="1" applyFont="1" applyFill="1" applyAlignment="1">
      <alignment vertical="center"/>
    </xf>
    <xf numFmtId="166" fontId="3" fillId="4" borderId="0" xfId="0" applyNumberFormat="1" applyFont="1" applyFill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4" fillId="0" borderId="0" xfId="0" applyFont="1" applyFill="1"/>
    <xf numFmtId="0" fontId="3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/>
    </xf>
  </cellXfs>
  <cellStyles count="1">
    <cellStyle name="Standard" xfId="0" builtinId="0" customBuiltin="1"/>
  </cellStyles>
  <dxfs count="0"/>
  <tableStyles count="0" defaultTableStyle="TableStyleMedium2" defaultPivotStyle="PivotStyleLight16"/>
  <colors>
    <mruColors>
      <color rgb="FFEFE4D5"/>
      <color rgb="FFE6D6C0"/>
      <color rgb="FFD8BE9C"/>
      <color rgb="FFC3A170"/>
      <color rgb="FFC6A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FA911-826C-4197-A37E-586CC5CB04DF}">
  <dimension ref="A1:K24"/>
  <sheetViews>
    <sheetView tabSelected="1" workbookViewId="0"/>
  </sheetViews>
  <sheetFormatPr baseColWidth="10" defaultColWidth="26.875" defaultRowHeight="12.75" x14ac:dyDescent="0.2"/>
  <cols>
    <col min="1" max="1" width="38.625" style="9" customWidth="1"/>
    <col min="2" max="5" width="17.625" style="2" customWidth="1"/>
    <col min="6" max="6" width="3.625" style="2" customWidth="1"/>
    <col min="7" max="16384" width="26.875" style="2"/>
  </cols>
  <sheetData>
    <row r="1" spans="1:11" ht="23.25" customHeight="1" x14ac:dyDescent="0.2">
      <c r="A1" s="21" t="s">
        <v>397</v>
      </c>
    </row>
    <row r="2" spans="1:11" x14ac:dyDescent="0.2">
      <c r="G2" s="12"/>
      <c r="H2" s="12"/>
      <c r="I2" s="12"/>
      <c r="J2" s="12"/>
      <c r="K2" s="47"/>
    </row>
    <row r="3" spans="1:11" ht="17.100000000000001" customHeight="1" x14ac:dyDescent="0.2">
      <c r="A3" s="10" t="s">
        <v>75</v>
      </c>
      <c r="B3" s="11">
        <v>44561</v>
      </c>
      <c r="C3" s="11">
        <v>44196</v>
      </c>
      <c r="D3" s="11" t="s">
        <v>455</v>
      </c>
      <c r="E3" s="11" t="s">
        <v>446</v>
      </c>
      <c r="G3" s="12"/>
      <c r="H3" s="12"/>
      <c r="I3" s="12"/>
      <c r="J3" s="12"/>
      <c r="K3" s="47"/>
    </row>
    <row r="4" spans="1:11" ht="17.100000000000001" customHeight="1" x14ac:dyDescent="0.2">
      <c r="A4" s="13" t="s">
        <v>76</v>
      </c>
      <c r="B4" s="21">
        <v>47401.25</v>
      </c>
      <c r="C4" s="21">
        <v>27822.3</v>
      </c>
      <c r="D4" s="14"/>
      <c r="E4" s="41"/>
      <c r="G4" s="12"/>
      <c r="H4" s="12"/>
      <c r="I4" s="12"/>
      <c r="J4" s="12"/>
      <c r="K4" s="47"/>
    </row>
    <row r="5" spans="1:11" ht="17.100000000000001" customHeight="1" x14ac:dyDescent="0.2">
      <c r="A5" s="13" t="s">
        <v>77</v>
      </c>
      <c r="B5" s="21">
        <v>689216.91</v>
      </c>
      <c r="C5" s="21">
        <v>1053213.03</v>
      </c>
      <c r="D5" s="14"/>
      <c r="E5" s="41"/>
      <c r="G5" s="12"/>
      <c r="H5" s="12"/>
      <c r="I5" s="12"/>
      <c r="J5" s="12"/>
      <c r="K5" s="47"/>
    </row>
    <row r="6" spans="1:11" ht="17.100000000000001" customHeight="1" x14ac:dyDescent="0.2">
      <c r="A6" s="13" t="s">
        <v>78</v>
      </c>
      <c r="B6" s="21">
        <v>1972206.86</v>
      </c>
      <c r="C6" s="21">
        <v>712712.96</v>
      </c>
      <c r="D6" s="14"/>
      <c r="E6" s="41"/>
      <c r="G6" s="12"/>
      <c r="H6" s="12"/>
      <c r="I6" s="12"/>
      <c r="J6" s="12"/>
      <c r="K6" s="47"/>
    </row>
    <row r="7" spans="1:11" ht="17.100000000000001" customHeight="1" x14ac:dyDescent="0.2">
      <c r="A7" s="3" t="s">
        <v>457</v>
      </c>
      <c r="B7" s="20">
        <f>SUM(B4:B6)</f>
        <v>2708825.02</v>
      </c>
      <c r="C7" s="20">
        <f>SUM(C4:C6)</f>
        <v>1793748.29</v>
      </c>
      <c r="D7" s="40"/>
      <c r="E7" s="42"/>
      <c r="G7" s="12"/>
      <c r="H7" s="12"/>
      <c r="I7" s="12"/>
      <c r="J7" s="12"/>
      <c r="K7" s="47"/>
    </row>
    <row r="8" spans="1:11" ht="17.100000000000001" customHeight="1" x14ac:dyDescent="0.2">
      <c r="A8" s="13" t="s">
        <v>79</v>
      </c>
      <c r="B8" s="21">
        <v>14481.5</v>
      </c>
      <c r="C8" s="21">
        <v>21948</v>
      </c>
      <c r="D8" s="14"/>
      <c r="E8" s="41"/>
      <c r="G8" s="12"/>
      <c r="H8" s="12"/>
      <c r="I8" s="12"/>
      <c r="J8" s="12"/>
      <c r="K8" s="47"/>
    </row>
    <row r="9" spans="1:11" ht="17.100000000000001" customHeight="1" x14ac:dyDescent="0.2">
      <c r="A9" s="13" t="s">
        <v>80</v>
      </c>
      <c r="B9" s="21">
        <v>154036.04999999999</v>
      </c>
      <c r="C9" s="21">
        <v>123766.73</v>
      </c>
      <c r="D9" s="14"/>
      <c r="E9" s="41"/>
      <c r="G9" s="12"/>
      <c r="H9" s="12"/>
      <c r="I9" s="12"/>
      <c r="J9" s="12"/>
      <c r="K9" s="47"/>
    </row>
    <row r="10" spans="1:11" ht="17.100000000000001" customHeight="1" x14ac:dyDescent="0.2">
      <c r="A10" s="13" t="s">
        <v>81</v>
      </c>
      <c r="B10" s="21">
        <v>-12500</v>
      </c>
      <c r="C10" s="21">
        <v>-21000</v>
      </c>
      <c r="D10" s="14"/>
      <c r="E10" s="41"/>
      <c r="G10" s="12"/>
      <c r="H10" s="12"/>
      <c r="I10" s="12"/>
      <c r="J10" s="12"/>
      <c r="K10" s="47"/>
    </row>
    <row r="11" spans="1:11" ht="17.100000000000001" customHeight="1" x14ac:dyDescent="0.2">
      <c r="A11" s="3" t="s">
        <v>458</v>
      </c>
      <c r="B11" s="20">
        <f>SUM(B8:B10)</f>
        <v>156017.54999999999</v>
      </c>
      <c r="C11" s="20">
        <f>SUM(C8:C10)</f>
        <v>124714.72999999998</v>
      </c>
      <c r="D11" s="40"/>
      <c r="E11" s="42"/>
      <c r="G11" s="12"/>
      <c r="H11" s="12"/>
      <c r="I11" s="12"/>
      <c r="J11" s="12"/>
      <c r="K11" s="47"/>
    </row>
    <row r="12" spans="1:11" ht="17.100000000000001" customHeight="1" x14ac:dyDescent="0.2">
      <c r="A12" s="13" t="s">
        <v>82</v>
      </c>
      <c r="B12" s="21">
        <v>29892.2</v>
      </c>
      <c r="C12" s="21">
        <v>163559.45000000001</v>
      </c>
      <c r="D12" s="14"/>
      <c r="E12" s="41"/>
      <c r="G12" s="12"/>
      <c r="H12" s="12"/>
      <c r="I12" s="12"/>
      <c r="J12" s="12"/>
      <c r="K12" s="47"/>
    </row>
    <row r="13" spans="1:11" ht="17.100000000000001" customHeight="1" x14ac:dyDescent="0.2">
      <c r="A13" s="13" t="s">
        <v>83</v>
      </c>
      <c r="B13" s="21">
        <v>7203.25</v>
      </c>
      <c r="C13" s="21">
        <v>16833.07</v>
      </c>
      <c r="D13" s="14"/>
      <c r="E13" s="41"/>
      <c r="G13" s="12"/>
      <c r="H13" s="12"/>
      <c r="I13" s="12"/>
      <c r="J13" s="12"/>
      <c r="K13" s="47"/>
    </row>
    <row r="14" spans="1:11" ht="17.100000000000001" customHeight="1" x14ac:dyDescent="0.2">
      <c r="A14" s="13" t="s">
        <v>84</v>
      </c>
      <c r="B14" s="21">
        <v>406696.81</v>
      </c>
      <c r="C14" s="21">
        <v>594943.56999999995</v>
      </c>
      <c r="D14" s="14"/>
      <c r="E14" s="41"/>
      <c r="G14" s="12"/>
      <c r="H14" s="12"/>
      <c r="I14" s="12"/>
      <c r="J14" s="12"/>
      <c r="K14" s="47"/>
    </row>
    <row r="15" spans="1:11" ht="17.100000000000001" customHeight="1" x14ac:dyDescent="0.2">
      <c r="A15" s="3" t="s">
        <v>84</v>
      </c>
      <c r="B15" s="20">
        <f>SUM(B12:B14)</f>
        <v>443792.26</v>
      </c>
      <c r="C15" s="20">
        <f>SUM(C12:C14)</f>
        <v>775336.09</v>
      </c>
      <c r="D15" s="40"/>
      <c r="E15" s="42"/>
      <c r="G15" s="12"/>
      <c r="H15" s="12"/>
      <c r="I15" s="12"/>
      <c r="J15" s="12"/>
      <c r="K15" s="47"/>
    </row>
    <row r="16" spans="1:11" ht="17.100000000000001" customHeight="1" x14ac:dyDescent="0.2">
      <c r="A16" s="13" t="s">
        <v>85</v>
      </c>
      <c r="B16" s="21">
        <v>70943</v>
      </c>
      <c r="C16" s="21">
        <v>65920</v>
      </c>
      <c r="D16" s="14"/>
      <c r="E16" s="41"/>
      <c r="G16" s="12"/>
      <c r="H16" s="12"/>
      <c r="I16" s="12"/>
      <c r="J16" s="12"/>
      <c r="K16" s="47"/>
    </row>
    <row r="17" spans="1:11" ht="17.100000000000001" customHeight="1" x14ac:dyDescent="0.2">
      <c r="A17" s="13" t="s">
        <v>86</v>
      </c>
      <c r="B17" s="21">
        <v>470</v>
      </c>
      <c r="C17" s="21">
        <v>1530</v>
      </c>
      <c r="D17" s="14"/>
      <c r="E17" s="41"/>
      <c r="G17" s="12"/>
      <c r="H17" s="12"/>
      <c r="I17" s="12"/>
      <c r="J17" s="12"/>
      <c r="K17" s="47"/>
    </row>
    <row r="18" spans="1:11" ht="17.100000000000001" customHeight="1" x14ac:dyDescent="0.2">
      <c r="A18" s="13" t="s">
        <v>87</v>
      </c>
      <c r="B18" s="21">
        <v>3936</v>
      </c>
      <c r="C18" s="21">
        <v>5346</v>
      </c>
      <c r="D18" s="14"/>
      <c r="E18" s="41"/>
      <c r="G18" s="12"/>
      <c r="H18" s="12"/>
      <c r="I18" s="12"/>
      <c r="J18" s="12"/>
      <c r="K18" s="47"/>
    </row>
    <row r="19" spans="1:11" ht="17.100000000000001" customHeight="1" x14ac:dyDescent="0.2">
      <c r="A19" s="3" t="s">
        <v>459</v>
      </c>
      <c r="B19" s="20">
        <f>SUM(B16:B18)</f>
        <v>75349</v>
      </c>
      <c r="C19" s="20">
        <f>SUM(C16:C18)</f>
        <v>72796</v>
      </c>
      <c r="D19" s="40"/>
      <c r="E19" s="42"/>
      <c r="G19" s="12"/>
      <c r="H19" s="12"/>
      <c r="I19" s="12"/>
      <c r="J19" s="12"/>
      <c r="K19" s="47"/>
    </row>
    <row r="20" spans="1:11" ht="17.100000000000001" customHeight="1" x14ac:dyDescent="0.2">
      <c r="A20" s="13" t="s">
        <v>88</v>
      </c>
      <c r="B20" s="21">
        <v>14291.35</v>
      </c>
      <c r="C20" s="21">
        <v>197105.5</v>
      </c>
      <c r="D20" s="14"/>
      <c r="E20" s="41"/>
      <c r="G20" s="12"/>
      <c r="H20" s="12"/>
      <c r="I20" s="12"/>
      <c r="J20" s="12"/>
      <c r="K20" s="47"/>
    </row>
    <row r="21" spans="1:11" ht="17.100000000000001" customHeight="1" x14ac:dyDescent="0.2">
      <c r="A21" s="46" t="s">
        <v>460</v>
      </c>
      <c r="B21" s="20">
        <f>SUM(B20)</f>
        <v>14291.35</v>
      </c>
      <c r="C21" s="20">
        <f>SUM(C20)</f>
        <v>197105.5</v>
      </c>
      <c r="D21" s="40"/>
      <c r="E21" s="42"/>
      <c r="G21" s="12"/>
      <c r="H21" s="12"/>
      <c r="I21" s="12"/>
      <c r="J21" s="12"/>
      <c r="K21" s="47"/>
    </row>
    <row r="22" spans="1:11" ht="6.75" customHeight="1" thickBot="1" x14ac:dyDescent="0.25">
      <c r="A22" s="5"/>
      <c r="B22" s="20"/>
      <c r="C22" s="20"/>
      <c r="D22" s="48"/>
      <c r="E22" s="49"/>
      <c r="G22" s="12"/>
      <c r="H22" s="12"/>
      <c r="I22" s="12"/>
      <c r="J22" s="12"/>
      <c r="K22" s="47"/>
    </row>
    <row r="23" spans="1:11" ht="17.100000000000001" customHeight="1" thickBot="1" x14ac:dyDescent="0.25">
      <c r="A23" s="5" t="s">
        <v>89</v>
      </c>
      <c r="B23" s="43"/>
      <c r="C23" s="43"/>
      <c r="D23" s="44"/>
      <c r="E23" s="45"/>
      <c r="G23" s="12"/>
      <c r="H23" s="12"/>
      <c r="I23" s="12"/>
      <c r="J23" s="12"/>
      <c r="K23" s="47"/>
    </row>
    <row r="24" spans="1:11" x14ac:dyDescent="0.2">
      <c r="A24" s="2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089B3-8D49-4B47-AA94-E950088C044C}">
  <sheetPr>
    <pageSetUpPr fitToPage="1"/>
  </sheetPr>
  <dimension ref="A1:C69"/>
  <sheetViews>
    <sheetView zoomScaleNormal="100" workbookViewId="0"/>
  </sheetViews>
  <sheetFormatPr baseColWidth="10" defaultColWidth="26.875" defaultRowHeight="12.75" x14ac:dyDescent="0.2"/>
  <cols>
    <col min="1" max="1" width="54" style="9" customWidth="1"/>
    <col min="2" max="3" width="18.625" style="2" customWidth="1"/>
    <col min="4" max="16384" width="26.875" style="2"/>
  </cols>
  <sheetData>
    <row r="1" spans="1:3" ht="23.25" customHeight="1" x14ac:dyDescent="0.2">
      <c r="A1" s="37" t="s">
        <v>397</v>
      </c>
    </row>
    <row r="3" spans="1:3" ht="17.100000000000001" customHeight="1" x14ac:dyDescent="0.2">
      <c r="A3" s="10" t="s">
        <v>75</v>
      </c>
      <c r="B3" s="11">
        <v>44561</v>
      </c>
      <c r="C3" s="11">
        <v>44196</v>
      </c>
    </row>
    <row r="4" spans="1:3" ht="17.100000000000001" customHeight="1" x14ac:dyDescent="0.2">
      <c r="A4" s="13" t="s">
        <v>76</v>
      </c>
      <c r="B4" s="16">
        <v>47401.25</v>
      </c>
      <c r="C4" s="16">
        <v>27822.3</v>
      </c>
    </row>
    <row r="5" spans="1:3" ht="17.100000000000001" customHeight="1" x14ac:dyDescent="0.2">
      <c r="A5" s="13" t="s">
        <v>77</v>
      </c>
      <c r="B5" s="16">
        <v>689216.91</v>
      </c>
      <c r="C5" s="16">
        <v>1053213.03</v>
      </c>
    </row>
    <row r="6" spans="1:3" ht="17.100000000000001" customHeight="1" x14ac:dyDescent="0.2">
      <c r="A6" s="13" t="s">
        <v>78</v>
      </c>
      <c r="B6" s="16">
        <v>1872206.86</v>
      </c>
      <c r="C6" s="16">
        <v>612712.95999999996</v>
      </c>
    </row>
    <row r="7" spans="1:3" ht="17.100000000000001" customHeight="1" x14ac:dyDescent="0.2">
      <c r="A7" s="3" t="s">
        <v>457</v>
      </c>
      <c r="B7" s="34">
        <f>SUM(B4:B6)</f>
        <v>2608825.02</v>
      </c>
      <c r="C7" s="34">
        <f>SUM(C4:C6)</f>
        <v>1693748.29</v>
      </c>
    </row>
    <row r="8" spans="1:3" ht="17.100000000000001" customHeight="1" x14ac:dyDescent="0.2">
      <c r="A8" s="13" t="s">
        <v>79</v>
      </c>
      <c r="B8" s="16">
        <v>14381.5</v>
      </c>
      <c r="C8" s="16">
        <v>21848</v>
      </c>
    </row>
    <row r="9" spans="1:3" ht="17.100000000000001" customHeight="1" x14ac:dyDescent="0.2">
      <c r="A9" s="13" t="s">
        <v>80</v>
      </c>
      <c r="B9" s="16">
        <v>154036.04999999999</v>
      </c>
      <c r="C9" s="16">
        <v>123766.73</v>
      </c>
    </row>
    <row r="10" spans="1:3" ht="17.100000000000001" customHeight="1" x14ac:dyDescent="0.2">
      <c r="A10" s="13" t="s">
        <v>81</v>
      </c>
      <c r="B10" s="16">
        <v>-12500</v>
      </c>
      <c r="C10" s="16">
        <v>-21000</v>
      </c>
    </row>
    <row r="11" spans="1:3" ht="17.100000000000001" customHeight="1" x14ac:dyDescent="0.2">
      <c r="A11" s="3" t="s">
        <v>458</v>
      </c>
      <c r="B11" s="34">
        <f>SUM(B8:B10)</f>
        <v>155917.54999999999</v>
      </c>
      <c r="C11" s="34">
        <f>SUM(C8:C10)</f>
        <v>124614.72999999998</v>
      </c>
    </row>
    <row r="12" spans="1:3" ht="17.100000000000001" customHeight="1" x14ac:dyDescent="0.2">
      <c r="A12" s="13" t="s">
        <v>82</v>
      </c>
      <c r="B12" s="16">
        <v>29892.2</v>
      </c>
      <c r="C12" s="16">
        <v>163559.45000000001</v>
      </c>
    </row>
    <row r="13" spans="1:3" ht="17.100000000000001" customHeight="1" x14ac:dyDescent="0.2">
      <c r="A13" s="13" t="s">
        <v>83</v>
      </c>
      <c r="B13" s="16">
        <v>7203.25</v>
      </c>
      <c r="C13" s="16">
        <v>16833.07</v>
      </c>
    </row>
    <row r="14" spans="1:3" ht="17.100000000000001" customHeight="1" x14ac:dyDescent="0.2">
      <c r="A14" s="13" t="s">
        <v>84</v>
      </c>
      <c r="B14" s="16">
        <v>406696.81</v>
      </c>
      <c r="C14" s="16">
        <v>594943.56999999995</v>
      </c>
    </row>
    <row r="15" spans="1:3" ht="17.100000000000001" customHeight="1" x14ac:dyDescent="0.2">
      <c r="A15" s="3" t="s">
        <v>84</v>
      </c>
      <c r="B15" s="34">
        <f>SUM(B12:B14)</f>
        <v>443792.26</v>
      </c>
      <c r="C15" s="34">
        <f>SUM(C12:C14)</f>
        <v>775336.09</v>
      </c>
    </row>
    <row r="16" spans="1:3" ht="17.100000000000001" customHeight="1" x14ac:dyDescent="0.2">
      <c r="A16" s="13" t="s">
        <v>85</v>
      </c>
      <c r="B16" s="16">
        <v>70943</v>
      </c>
      <c r="C16" s="16">
        <v>65920</v>
      </c>
    </row>
    <row r="17" spans="1:3" ht="17.100000000000001" customHeight="1" x14ac:dyDescent="0.2">
      <c r="A17" s="13" t="s">
        <v>86</v>
      </c>
      <c r="B17" s="16">
        <v>470</v>
      </c>
      <c r="C17" s="16">
        <v>1530</v>
      </c>
    </row>
    <row r="18" spans="1:3" ht="17.100000000000001" customHeight="1" x14ac:dyDescent="0.2">
      <c r="A18" s="13" t="s">
        <v>87</v>
      </c>
      <c r="B18" s="16">
        <v>3936</v>
      </c>
      <c r="C18" s="16">
        <v>5346</v>
      </c>
    </row>
    <row r="19" spans="1:3" ht="17.100000000000001" customHeight="1" x14ac:dyDescent="0.2">
      <c r="A19" s="3" t="s">
        <v>459</v>
      </c>
      <c r="B19" s="34">
        <f>SUM(B16:B18)</f>
        <v>75349</v>
      </c>
      <c r="C19" s="34">
        <f>SUM(C16:C18)</f>
        <v>72796</v>
      </c>
    </row>
    <row r="20" spans="1:3" ht="17.100000000000001" customHeight="1" x14ac:dyDescent="0.2">
      <c r="A20" s="13" t="s">
        <v>88</v>
      </c>
      <c r="B20" s="16">
        <v>14291.35</v>
      </c>
      <c r="C20" s="16">
        <v>197105.5</v>
      </c>
    </row>
    <row r="21" spans="1:3" ht="17.100000000000001" customHeight="1" thickBot="1" x14ac:dyDescent="0.25">
      <c r="A21" s="5" t="s">
        <v>460</v>
      </c>
      <c r="B21" s="34">
        <f>SUM(B20)</f>
        <v>14291.35</v>
      </c>
      <c r="C21" s="34">
        <f>SUM(C20)</f>
        <v>197105.5</v>
      </c>
    </row>
    <row r="22" spans="1:3" ht="17.100000000000001" customHeight="1" thickBot="1" x14ac:dyDescent="0.25">
      <c r="A22" s="5" t="s">
        <v>89</v>
      </c>
      <c r="B22" s="35">
        <v>3298175.1799999997</v>
      </c>
      <c r="C22" s="35">
        <v>2863600.61</v>
      </c>
    </row>
    <row r="23" spans="1:3" ht="17.100000000000001" customHeight="1" x14ac:dyDescent="0.2">
      <c r="A23" s="15"/>
      <c r="B23" s="16"/>
      <c r="C23" s="16"/>
    </row>
    <row r="24" spans="1:3" ht="17.100000000000001" customHeight="1" x14ac:dyDescent="0.2">
      <c r="A24" s="13" t="s">
        <v>90</v>
      </c>
      <c r="B24" s="16">
        <v>568137</v>
      </c>
      <c r="C24" s="16">
        <v>903331</v>
      </c>
    </row>
    <row r="25" spans="1:3" ht="17.100000000000001" customHeight="1" x14ac:dyDescent="0.2">
      <c r="A25" s="13" t="s">
        <v>91</v>
      </c>
      <c r="B25" s="16">
        <v>1150000</v>
      </c>
      <c r="C25" s="16">
        <v>1150000</v>
      </c>
    </row>
    <row r="26" spans="1:3" ht="17.100000000000001" customHeight="1" x14ac:dyDescent="0.2">
      <c r="A26" s="13" t="s">
        <v>92</v>
      </c>
      <c r="B26" s="16">
        <v>390000</v>
      </c>
      <c r="C26" s="16">
        <v>460000</v>
      </c>
    </row>
    <row r="27" spans="1:3" ht="17.100000000000001" customHeight="1" x14ac:dyDescent="0.2">
      <c r="A27" s="13" t="s">
        <v>93</v>
      </c>
      <c r="B27" s="16">
        <v>433300</v>
      </c>
      <c r="C27" s="16">
        <v>210700</v>
      </c>
    </row>
    <row r="28" spans="1:3" ht="17.100000000000001" customHeight="1" x14ac:dyDescent="0.2">
      <c r="A28" s="13" t="s">
        <v>94</v>
      </c>
      <c r="B28" s="16">
        <v>1371509.25</v>
      </c>
      <c r="C28" s="16">
        <v>1371509.25</v>
      </c>
    </row>
    <row r="29" spans="1:3" ht="17.100000000000001" customHeight="1" x14ac:dyDescent="0.2">
      <c r="A29" s="3" t="s">
        <v>95</v>
      </c>
      <c r="B29" s="34">
        <f>SUM(B24:B28)</f>
        <v>3912946.25</v>
      </c>
      <c r="C29" s="34">
        <f>SUM(C24:C28)</f>
        <v>4095540.25</v>
      </c>
    </row>
    <row r="30" spans="1:3" ht="17.100000000000001" customHeight="1" x14ac:dyDescent="0.2">
      <c r="A30" s="13" t="s">
        <v>96</v>
      </c>
      <c r="B30" s="16">
        <v>524595.19999999995</v>
      </c>
      <c r="C30" s="16">
        <v>557582.80000000005</v>
      </c>
    </row>
    <row r="31" spans="1:3" ht="17.100000000000001" customHeight="1" x14ac:dyDescent="0.2">
      <c r="A31" s="13" t="s">
        <v>97</v>
      </c>
      <c r="B31" s="16">
        <v>89260.75</v>
      </c>
      <c r="C31" s="16">
        <v>79576.100000000006</v>
      </c>
    </row>
    <row r="32" spans="1:3" ht="17.100000000000001" customHeight="1" x14ac:dyDescent="0.2">
      <c r="A32" s="17" t="s">
        <v>98</v>
      </c>
      <c r="B32" s="16">
        <v>734698.62</v>
      </c>
      <c r="C32" s="16">
        <v>734698.62</v>
      </c>
    </row>
    <row r="33" spans="1:3" ht="17.100000000000001" customHeight="1" thickBot="1" x14ac:dyDescent="0.25">
      <c r="A33" s="5" t="s">
        <v>462</v>
      </c>
      <c r="B33" s="34">
        <f>SUM(B30:B32)</f>
        <v>1348554.5699999998</v>
      </c>
      <c r="C33" s="34">
        <f>SUM(C30:C32)</f>
        <v>1371857.52</v>
      </c>
    </row>
    <row r="34" spans="1:3" ht="17.100000000000001" customHeight="1" thickBot="1" x14ac:dyDescent="0.25">
      <c r="A34" s="5" t="s">
        <v>99</v>
      </c>
      <c r="B34" s="35">
        <f>SUM(B29,B33)</f>
        <v>5261500.82</v>
      </c>
      <c r="C34" s="35">
        <f>SUM(C29,C33)</f>
        <v>5467397.7699999996</v>
      </c>
    </row>
    <row r="35" spans="1:3" ht="17.100000000000001" customHeight="1" thickBot="1" x14ac:dyDescent="0.25">
      <c r="A35" s="5"/>
      <c r="B35" s="7"/>
      <c r="C35" s="7"/>
    </row>
    <row r="36" spans="1:3" ht="17.100000000000001" customHeight="1" thickBot="1" x14ac:dyDescent="0.25">
      <c r="A36" s="5" t="s">
        <v>100</v>
      </c>
      <c r="B36" s="35">
        <f>SUM(B34,B22)</f>
        <v>8559676</v>
      </c>
      <c r="C36" s="35">
        <f>SUM(C34,C22)</f>
        <v>8330998.379999999</v>
      </c>
    </row>
    <row r="37" spans="1:3" ht="17.100000000000001" customHeight="1" x14ac:dyDescent="0.2">
      <c r="A37" s="15"/>
      <c r="B37" s="31"/>
      <c r="C37" s="31"/>
    </row>
    <row r="38" spans="1:3" ht="17.100000000000001" customHeight="1" x14ac:dyDescent="0.2">
      <c r="A38" s="10" t="s">
        <v>101</v>
      </c>
      <c r="B38" s="11">
        <v>44561</v>
      </c>
      <c r="C38" s="11">
        <v>44196</v>
      </c>
    </row>
    <row r="39" spans="1:3" ht="17.100000000000001" customHeight="1" x14ac:dyDescent="0.2">
      <c r="A39" s="18" t="s">
        <v>102</v>
      </c>
      <c r="B39" s="32"/>
      <c r="C39" s="32"/>
    </row>
    <row r="40" spans="1:3" ht="17.100000000000001" customHeight="1" x14ac:dyDescent="0.2">
      <c r="A40" s="13" t="s">
        <v>103</v>
      </c>
      <c r="B40" s="16">
        <v>453744.9</v>
      </c>
      <c r="C40" s="16">
        <v>550629.94999999995</v>
      </c>
    </row>
    <row r="41" spans="1:3" ht="17.100000000000001" customHeight="1" x14ac:dyDescent="0.2">
      <c r="A41" s="13" t="s">
        <v>104</v>
      </c>
      <c r="B41" s="16">
        <v>12565</v>
      </c>
      <c r="C41" s="16">
        <v>3231</v>
      </c>
    </row>
    <row r="42" spans="1:3" ht="17.100000000000001" customHeight="1" x14ac:dyDescent="0.2">
      <c r="A42" s="8" t="s">
        <v>463</v>
      </c>
      <c r="B42" s="34">
        <f>SUM(B40:B41)</f>
        <v>466309.9</v>
      </c>
      <c r="C42" s="34">
        <f>SUM(C40:C41)</f>
        <v>553860.94999999995</v>
      </c>
    </row>
    <row r="43" spans="1:3" ht="17.100000000000001" customHeight="1" x14ac:dyDescent="0.2">
      <c r="A43" s="13" t="s">
        <v>105</v>
      </c>
      <c r="B43" s="16">
        <v>100</v>
      </c>
      <c r="C43" s="16">
        <v>80</v>
      </c>
    </row>
    <row r="44" spans="1:3" ht="17.100000000000001" customHeight="1" x14ac:dyDescent="0.2">
      <c r="A44" s="13" t="s">
        <v>106</v>
      </c>
      <c r="B44" s="16">
        <v>0</v>
      </c>
      <c r="C44" s="16">
        <v>1328</v>
      </c>
    </row>
    <row r="45" spans="1:3" ht="17.100000000000001" customHeight="1" x14ac:dyDescent="0.2">
      <c r="A45" s="13" t="s">
        <v>107</v>
      </c>
      <c r="B45" s="16">
        <v>59512.9</v>
      </c>
      <c r="C45" s="16">
        <v>40050.6</v>
      </c>
    </row>
    <row r="46" spans="1:3" ht="17.100000000000001" customHeight="1" x14ac:dyDescent="0.2">
      <c r="A46" s="3" t="s">
        <v>464</v>
      </c>
      <c r="B46" s="34">
        <f>SUM(B43:B45)</f>
        <v>59612.9</v>
      </c>
      <c r="C46" s="34">
        <f>SUM(C43:C45)</f>
        <v>41458.6</v>
      </c>
    </row>
    <row r="47" spans="1:3" ht="17.100000000000001" customHeight="1" x14ac:dyDescent="0.2">
      <c r="A47" s="13" t="s">
        <v>108</v>
      </c>
      <c r="B47" s="16">
        <v>757987.32</v>
      </c>
      <c r="C47" s="16">
        <v>757987.32</v>
      </c>
    </row>
    <row r="48" spans="1:3" ht="17.100000000000001" customHeight="1" x14ac:dyDescent="0.2">
      <c r="A48" s="3" t="s">
        <v>465</v>
      </c>
      <c r="B48" s="34">
        <f>SUM(B47)</f>
        <v>757987.32</v>
      </c>
      <c r="C48" s="34">
        <f>SUM(C47)</f>
        <v>757987.32</v>
      </c>
    </row>
    <row r="49" spans="1:3" ht="17.100000000000001" customHeight="1" x14ac:dyDescent="0.2">
      <c r="A49" s="13" t="s">
        <v>109</v>
      </c>
      <c r="B49" s="16">
        <v>308645.45</v>
      </c>
      <c r="C49" s="16">
        <v>284102.90000000002</v>
      </c>
    </row>
    <row r="50" spans="1:3" ht="17.100000000000001" customHeight="1" x14ac:dyDescent="0.2">
      <c r="A50" s="3" t="s">
        <v>109</v>
      </c>
      <c r="B50" s="34">
        <f>SUM(B49)</f>
        <v>308645.45</v>
      </c>
      <c r="C50" s="34">
        <f>SUM(C49)</f>
        <v>284102.90000000002</v>
      </c>
    </row>
    <row r="51" spans="1:3" ht="17.100000000000001" customHeight="1" x14ac:dyDescent="0.2">
      <c r="A51" s="3" t="s">
        <v>466</v>
      </c>
      <c r="B51" s="34">
        <f>SUM(B50,B48,B46,B42)</f>
        <v>1592555.5699999998</v>
      </c>
      <c r="C51" s="34">
        <f>SUM(C50,C48,C46,C42)</f>
        <v>1637409.77</v>
      </c>
    </row>
    <row r="52" spans="1:3" ht="17.100000000000001" customHeight="1" x14ac:dyDescent="0.2">
      <c r="A52" s="3"/>
      <c r="B52" s="4"/>
      <c r="C52" s="4"/>
    </row>
    <row r="53" spans="1:3" ht="17.100000000000001" customHeight="1" x14ac:dyDescent="0.2">
      <c r="A53" s="13" t="s">
        <v>110</v>
      </c>
      <c r="B53" s="16">
        <v>3254234.26</v>
      </c>
      <c r="C53" s="16">
        <v>3039826.2</v>
      </c>
    </row>
    <row r="54" spans="1:3" ht="17.100000000000001" customHeight="1" x14ac:dyDescent="0.2">
      <c r="A54" s="13" t="s">
        <v>111</v>
      </c>
      <c r="B54" s="16">
        <v>500000</v>
      </c>
      <c r="C54" s="16">
        <v>500000</v>
      </c>
    </row>
    <row r="55" spans="1:3" ht="17.100000000000001" customHeight="1" x14ac:dyDescent="0.2">
      <c r="A55" s="3" t="s">
        <v>467</v>
      </c>
      <c r="B55" s="34">
        <v>3754234.26</v>
      </c>
      <c r="C55" s="34">
        <v>3539826.2</v>
      </c>
    </row>
    <row r="56" spans="1:3" ht="17.100000000000001" customHeight="1" thickBot="1" x14ac:dyDescent="0.25">
      <c r="A56" s="5" t="s">
        <v>468</v>
      </c>
      <c r="B56" s="34">
        <v>3754234.26</v>
      </c>
      <c r="C56" s="34">
        <v>3539826.2</v>
      </c>
    </row>
    <row r="57" spans="1:3" ht="17.100000000000001" customHeight="1" thickBot="1" x14ac:dyDescent="0.25">
      <c r="A57" s="5" t="s">
        <v>112</v>
      </c>
      <c r="B57" s="35">
        <f>SUM(B56,B51)</f>
        <v>5346789.83</v>
      </c>
      <c r="C57" s="35">
        <f>SUM(C56,C51)</f>
        <v>5177235.9700000007</v>
      </c>
    </row>
    <row r="58" spans="1:3" ht="17.100000000000001" customHeight="1" x14ac:dyDescent="0.2">
      <c r="A58" s="15"/>
      <c r="B58" s="16"/>
      <c r="C58" s="16"/>
    </row>
    <row r="59" spans="1:3" ht="17.100000000000001" customHeight="1" x14ac:dyDescent="0.2">
      <c r="A59" s="18" t="s">
        <v>113</v>
      </c>
      <c r="B59" s="33"/>
      <c r="C59" s="33"/>
    </row>
    <row r="60" spans="1:3" ht="17.100000000000001" customHeight="1" x14ac:dyDescent="0.2">
      <c r="A60" s="13" t="s">
        <v>114</v>
      </c>
      <c r="B60" s="16">
        <v>268010</v>
      </c>
      <c r="C60" s="16">
        <v>268010</v>
      </c>
    </row>
    <row r="61" spans="1:3" ht="17.100000000000001" customHeight="1" x14ac:dyDescent="0.2">
      <c r="A61" s="13" t="s">
        <v>115</v>
      </c>
      <c r="B61" s="16">
        <v>4337132.3600000003</v>
      </c>
      <c r="C61" s="16">
        <v>4287132.3600000003</v>
      </c>
    </row>
    <row r="62" spans="1:3" ht="17.100000000000001" customHeight="1" x14ac:dyDescent="0.2">
      <c r="A62" s="13" t="s">
        <v>471</v>
      </c>
      <c r="B62" s="16">
        <v>1000</v>
      </c>
      <c r="C62" s="16">
        <v>1000</v>
      </c>
    </row>
    <row r="63" spans="1:3" ht="17.100000000000001" customHeight="1" x14ac:dyDescent="0.2">
      <c r="A63" s="3" t="s">
        <v>469</v>
      </c>
      <c r="B63" s="34">
        <f>SUM(B60:B62)</f>
        <v>4606142.3600000003</v>
      </c>
      <c r="C63" s="34">
        <f>SUM(C60:C62)</f>
        <v>4556142.3600000003</v>
      </c>
    </row>
    <row r="64" spans="1:3" ht="17.100000000000001" customHeight="1" x14ac:dyDescent="0.2">
      <c r="A64" s="13" t="s">
        <v>116</v>
      </c>
      <c r="B64" s="16">
        <v>-1302279.95</v>
      </c>
      <c r="C64" s="16">
        <v>-1321386.3700000001</v>
      </c>
    </row>
    <row r="65" spans="1:3" ht="17.100000000000001" customHeight="1" x14ac:dyDescent="0.2">
      <c r="A65" s="13" t="s">
        <v>461</v>
      </c>
      <c r="B65" s="16">
        <v>9123.76</v>
      </c>
      <c r="C65" s="16">
        <v>19106.419999999998</v>
      </c>
    </row>
    <row r="66" spans="1:3" ht="17.100000000000001" customHeight="1" thickBot="1" x14ac:dyDescent="0.25">
      <c r="A66" s="3" t="s">
        <v>470</v>
      </c>
      <c r="B66" s="34">
        <f>SUM(B64:B65)</f>
        <v>-1293156.19</v>
      </c>
      <c r="C66" s="34">
        <f>SUM(C64:C65)</f>
        <v>-1302279.9500000002</v>
      </c>
    </row>
    <row r="67" spans="1:3" ht="17.100000000000001" customHeight="1" thickBot="1" x14ac:dyDescent="0.25">
      <c r="A67" s="19" t="s">
        <v>117</v>
      </c>
      <c r="B67" s="35">
        <f>SUM(B63,B66)</f>
        <v>3312986.1700000004</v>
      </c>
      <c r="C67" s="35">
        <f>SUM(C63,C66)</f>
        <v>3253862.41</v>
      </c>
    </row>
    <row r="68" spans="1:3" ht="17.100000000000001" customHeight="1" thickBot="1" x14ac:dyDescent="0.25">
      <c r="A68" s="5"/>
      <c r="B68" s="6"/>
      <c r="C68" s="6"/>
    </row>
    <row r="69" spans="1:3" ht="17.100000000000001" customHeight="1" thickBot="1" x14ac:dyDescent="0.25">
      <c r="A69" s="5" t="s">
        <v>118</v>
      </c>
      <c r="B69" s="35">
        <f>SUM(B67,B57)</f>
        <v>8659776</v>
      </c>
      <c r="C69" s="35">
        <f>SUM(C67,C57)</f>
        <v>8431098.3800000008</v>
      </c>
    </row>
  </sheetData>
  <pageMargins left="0.70866141732283472" right="0.70866141732283472" top="0.78740157480314965" bottom="0.78740157480314965" header="0.31496062992125984" footer="0.31496062992125984"/>
  <pageSetup paperSize="9" scale="89" fitToHeight="2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CFB74-0591-4CFB-84B5-56A6E6B4714B}">
  <dimension ref="A1:J51"/>
  <sheetViews>
    <sheetView workbookViewId="0"/>
  </sheetViews>
  <sheetFormatPr baseColWidth="10" defaultRowHeight="12.75" x14ac:dyDescent="0.2"/>
  <cols>
    <col min="1" max="1" width="13.375" style="2" customWidth="1"/>
    <col min="2" max="2" width="40.625" style="2" customWidth="1"/>
    <col min="3" max="3" width="14.375" style="2" customWidth="1"/>
    <col min="4" max="4" width="24" style="2" customWidth="1"/>
    <col min="5" max="5" width="13.625" style="2" customWidth="1"/>
    <col min="6" max="7" width="15.5" style="2" customWidth="1"/>
    <col min="8" max="8" width="30.625" style="2" customWidth="1"/>
    <col min="9" max="16384" width="11" style="2"/>
  </cols>
  <sheetData>
    <row r="1" spans="1:10" ht="23.25" customHeight="1" x14ac:dyDescent="0.25">
      <c r="A1" s="38" t="s">
        <v>398</v>
      </c>
      <c r="B1" s="36"/>
      <c r="C1" s="36"/>
      <c r="D1" s="36"/>
      <c r="E1" s="36"/>
      <c r="F1" s="36"/>
      <c r="G1" s="36"/>
      <c r="H1" s="36"/>
    </row>
    <row r="3" spans="1:10" s="21" customFormat="1" ht="14.1" customHeight="1" x14ac:dyDescent="0.2">
      <c r="A3" s="20" t="s">
        <v>399</v>
      </c>
      <c r="B3" s="20" t="s">
        <v>73</v>
      </c>
      <c r="C3" s="20" t="s">
        <v>474</v>
      </c>
      <c r="D3" s="20" t="s">
        <v>74</v>
      </c>
      <c r="E3" s="20" t="s">
        <v>475</v>
      </c>
      <c r="F3" s="20" t="s">
        <v>445</v>
      </c>
      <c r="G3" s="20" t="s">
        <v>447</v>
      </c>
      <c r="H3" s="20" t="s">
        <v>472</v>
      </c>
      <c r="J3" s="20" t="s">
        <v>454</v>
      </c>
    </row>
    <row r="4" spans="1:10" s="21" customFormat="1" ht="14.1" customHeight="1" x14ac:dyDescent="0.2">
      <c r="A4" s="21" t="s">
        <v>400</v>
      </c>
      <c r="B4" s="21" t="s">
        <v>0</v>
      </c>
      <c r="C4" s="22">
        <v>44723</v>
      </c>
      <c r="D4" s="21" t="s">
        <v>1</v>
      </c>
      <c r="E4" s="23">
        <v>245</v>
      </c>
      <c r="F4" s="14"/>
      <c r="G4" s="14"/>
      <c r="H4" s="14"/>
      <c r="J4" s="21">
        <v>3</v>
      </c>
    </row>
    <row r="5" spans="1:10" s="21" customFormat="1" ht="14.1" customHeight="1" x14ac:dyDescent="0.2">
      <c r="A5" s="21" t="s">
        <v>401</v>
      </c>
      <c r="B5" s="21" t="s">
        <v>2</v>
      </c>
      <c r="C5" s="22">
        <v>44725</v>
      </c>
      <c r="D5" s="21" t="s">
        <v>3</v>
      </c>
      <c r="E5" s="23">
        <v>760</v>
      </c>
      <c r="F5" s="14"/>
      <c r="G5" s="14"/>
      <c r="H5" s="14"/>
      <c r="J5" s="21">
        <v>3</v>
      </c>
    </row>
    <row r="6" spans="1:10" s="21" customFormat="1" ht="14.1" customHeight="1" x14ac:dyDescent="0.2">
      <c r="A6" s="21" t="s">
        <v>402</v>
      </c>
      <c r="B6" s="21" t="s">
        <v>4</v>
      </c>
      <c r="C6" s="22">
        <v>44725</v>
      </c>
      <c r="D6" s="21" t="s">
        <v>5</v>
      </c>
      <c r="E6" s="23">
        <v>850</v>
      </c>
      <c r="F6" s="14"/>
      <c r="G6" s="14"/>
      <c r="H6" s="14"/>
      <c r="J6" s="21">
        <v>2</v>
      </c>
    </row>
    <row r="7" spans="1:10" s="21" customFormat="1" ht="14.1" customHeight="1" x14ac:dyDescent="0.2">
      <c r="A7" s="21" t="s">
        <v>403</v>
      </c>
      <c r="B7" s="21" t="s">
        <v>6</v>
      </c>
      <c r="C7" s="22">
        <v>44725</v>
      </c>
      <c r="D7" s="21" t="s">
        <v>7</v>
      </c>
      <c r="E7" s="23">
        <v>520</v>
      </c>
      <c r="F7" s="14"/>
      <c r="G7" s="14"/>
      <c r="H7" s="14"/>
      <c r="J7" s="21">
        <v>1</v>
      </c>
    </row>
    <row r="8" spans="1:10" s="21" customFormat="1" ht="14.1" customHeight="1" x14ac:dyDescent="0.2">
      <c r="A8" s="21" t="s">
        <v>404</v>
      </c>
      <c r="B8" s="21" t="s">
        <v>8</v>
      </c>
      <c r="C8" s="22">
        <v>44725</v>
      </c>
      <c r="D8" s="21" t="s">
        <v>9</v>
      </c>
      <c r="E8" s="23">
        <v>450</v>
      </c>
      <c r="F8" s="14"/>
      <c r="G8" s="14"/>
      <c r="H8" s="14"/>
      <c r="J8" s="21">
        <v>2</v>
      </c>
    </row>
    <row r="9" spans="1:10" s="21" customFormat="1" ht="14.1" customHeight="1" x14ac:dyDescent="0.2">
      <c r="A9" s="21" t="s">
        <v>405</v>
      </c>
      <c r="B9" s="21" t="s">
        <v>10</v>
      </c>
      <c r="C9" s="22">
        <v>44729</v>
      </c>
      <c r="D9" s="21" t="s">
        <v>11</v>
      </c>
      <c r="E9" s="23">
        <v>325</v>
      </c>
      <c r="F9" s="14"/>
      <c r="G9" s="14"/>
      <c r="H9" s="14"/>
      <c r="J9" s="21">
        <v>0</v>
      </c>
    </row>
    <row r="10" spans="1:10" s="21" customFormat="1" ht="14.1" customHeight="1" x14ac:dyDescent="0.2">
      <c r="A10" s="21" t="s">
        <v>406</v>
      </c>
      <c r="B10" s="21" t="s">
        <v>12</v>
      </c>
      <c r="C10" s="22">
        <v>44729</v>
      </c>
      <c r="D10" s="21" t="s">
        <v>13</v>
      </c>
      <c r="E10" s="23">
        <v>360</v>
      </c>
      <c r="F10" s="14"/>
      <c r="G10" s="14"/>
      <c r="H10" s="14"/>
      <c r="J10" s="21">
        <v>6</v>
      </c>
    </row>
    <row r="11" spans="1:10" s="21" customFormat="1" ht="14.1" customHeight="1" x14ac:dyDescent="0.2">
      <c r="A11" s="21" t="s">
        <v>407</v>
      </c>
      <c r="B11" s="21" t="s">
        <v>14</v>
      </c>
      <c r="C11" s="22">
        <v>44730</v>
      </c>
      <c r="D11" s="21" t="s">
        <v>15</v>
      </c>
      <c r="E11" s="23">
        <v>220</v>
      </c>
      <c r="F11" s="14"/>
      <c r="G11" s="14"/>
      <c r="H11" s="14"/>
      <c r="J11" s="21">
        <v>2</v>
      </c>
    </row>
    <row r="12" spans="1:10" s="21" customFormat="1" ht="14.1" customHeight="1" x14ac:dyDescent="0.2">
      <c r="A12" s="21" t="s">
        <v>408</v>
      </c>
      <c r="B12" s="21" t="s">
        <v>16</v>
      </c>
      <c r="C12" s="22">
        <v>44730</v>
      </c>
      <c r="D12" s="21" t="s">
        <v>17</v>
      </c>
      <c r="E12" s="23">
        <v>220</v>
      </c>
      <c r="F12" s="14"/>
      <c r="G12" s="14"/>
      <c r="H12" s="14"/>
      <c r="J12" s="21">
        <v>5</v>
      </c>
    </row>
    <row r="13" spans="1:10" s="21" customFormat="1" ht="14.1" customHeight="1" x14ac:dyDescent="0.2">
      <c r="A13" s="21" t="s">
        <v>409</v>
      </c>
      <c r="B13" s="21" t="s">
        <v>18</v>
      </c>
      <c r="C13" s="22">
        <v>44730</v>
      </c>
      <c r="D13" s="21" t="s">
        <v>19</v>
      </c>
      <c r="E13" s="23">
        <v>195</v>
      </c>
      <c r="F13" s="14"/>
      <c r="G13" s="14"/>
      <c r="H13" s="14"/>
      <c r="J13" s="21">
        <v>2</v>
      </c>
    </row>
    <row r="14" spans="1:10" s="21" customFormat="1" ht="14.1" customHeight="1" x14ac:dyDescent="0.2">
      <c r="A14" s="21" t="s">
        <v>410</v>
      </c>
      <c r="B14" s="21" t="s">
        <v>20</v>
      </c>
      <c r="C14" s="22">
        <v>44732</v>
      </c>
      <c r="D14" s="21" t="s">
        <v>21</v>
      </c>
      <c r="E14" s="23">
        <v>480</v>
      </c>
      <c r="F14" s="14"/>
      <c r="G14" s="14"/>
      <c r="H14" s="14"/>
      <c r="J14" s="21">
        <v>2</v>
      </c>
    </row>
    <row r="15" spans="1:10" s="21" customFormat="1" ht="14.1" customHeight="1" x14ac:dyDescent="0.2">
      <c r="A15" s="21" t="s">
        <v>411</v>
      </c>
      <c r="B15" s="21" t="s">
        <v>22</v>
      </c>
      <c r="C15" s="22">
        <v>44732</v>
      </c>
      <c r="D15" s="21" t="s">
        <v>23</v>
      </c>
      <c r="E15" s="23">
        <v>470</v>
      </c>
      <c r="F15" s="14"/>
      <c r="G15" s="14"/>
      <c r="H15" s="14"/>
      <c r="J15" s="21">
        <v>1</v>
      </c>
    </row>
    <row r="16" spans="1:10" s="21" customFormat="1" ht="14.1" customHeight="1" x14ac:dyDescent="0.2">
      <c r="A16" s="21" t="s">
        <v>412</v>
      </c>
      <c r="B16" s="21" t="s">
        <v>24</v>
      </c>
      <c r="C16" s="22">
        <v>44735</v>
      </c>
      <c r="D16" s="21" t="s">
        <v>25</v>
      </c>
      <c r="E16" s="23">
        <v>525</v>
      </c>
      <c r="F16" s="14"/>
      <c r="G16" s="14"/>
      <c r="H16" s="14"/>
      <c r="J16" s="21">
        <v>1</v>
      </c>
    </row>
    <row r="17" spans="1:10" s="21" customFormat="1" ht="14.1" customHeight="1" x14ac:dyDescent="0.2">
      <c r="A17" s="21" t="s">
        <v>413</v>
      </c>
      <c r="B17" s="21" t="s">
        <v>26</v>
      </c>
      <c r="C17" s="22">
        <v>44736</v>
      </c>
      <c r="D17" s="21" t="s">
        <v>27</v>
      </c>
      <c r="E17" s="23">
        <v>360</v>
      </c>
      <c r="F17" s="14"/>
      <c r="G17" s="14"/>
      <c r="H17" s="14"/>
      <c r="J17" s="21">
        <v>3</v>
      </c>
    </row>
    <row r="18" spans="1:10" s="21" customFormat="1" ht="14.1" customHeight="1" x14ac:dyDescent="0.2">
      <c r="A18" s="21" t="s">
        <v>414</v>
      </c>
      <c r="B18" s="21" t="s">
        <v>28</v>
      </c>
      <c r="C18" s="22">
        <v>44736</v>
      </c>
      <c r="D18" s="21" t="s">
        <v>29</v>
      </c>
      <c r="E18" s="23">
        <v>250</v>
      </c>
      <c r="F18" s="14"/>
      <c r="G18" s="14"/>
      <c r="H18" s="14"/>
      <c r="J18" s="21">
        <v>1</v>
      </c>
    </row>
    <row r="19" spans="1:10" s="21" customFormat="1" ht="14.1" customHeight="1" x14ac:dyDescent="0.2">
      <c r="A19" s="21" t="s">
        <v>415</v>
      </c>
      <c r="B19" s="21" t="s">
        <v>30</v>
      </c>
      <c r="C19" s="22">
        <v>44737</v>
      </c>
      <c r="D19" s="21" t="s">
        <v>31</v>
      </c>
      <c r="E19" s="23">
        <v>85</v>
      </c>
      <c r="F19" s="14"/>
      <c r="G19" s="14"/>
      <c r="H19" s="14"/>
      <c r="J19" s="21">
        <v>1</v>
      </c>
    </row>
    <row r="20" spans="1:10" s="21" customFormat="1" ht="14.1" customHeight="1" x14ac:dyDescent="0.2">
      <c r="A20" s="21" t="s">
        <v>416</v>
      </c>
      <c r="B20" s="21" t="s">
        <v>32</v>
      </c>
      <c r="C20" s="22">
        <v>44737</v>
      </c>
      <c r="D20" s="21" t="s">
        <v>29</v>
      </c>
      <c r="E20" s="23">
        <v>250</v>
      </c>
      <c r="F20" s="14"/>
      <c r="G20" s="14"/>
      <c r="H20" s="14"/>
      <c r="J20" s="21">
        <v>4</v>
      </c>
    </row>
    <row r="21" spans="1:10" s="21" customFormat="1" ht="14.1" customHeight="1" x14ac:dyDescent="0.2">
      <c r="A21" s="21" t="s">
        <v>417</v>
      </c>
      <c r="B21" s="21" t="s">
        <v>33</v>
      </c>
      <c r="C21" s="22">
        <v>44739</v>
      </c>
      <c r="D21" s="21" t="s">
        <v>34</v>
      </c>
      <c r="E21" s="23">
        <v>850</v>
      </c>
      <c r="F21" s="14"/>
      <c r="G21" s="14"/>
      <c r="H21" s="14"/>
      <c r="J21" s="21">
        <v>3</v>
      </c>
    </row>
    <row r="22" spans="1:10" s="21" customFormat="1" ht="14.1" customHeight="1" x14ac:dyDescent="0.2">
      <c r="A22" s="21" t="s">
        <v>418</v>
      </c>
      <c r="B22" s="21" t="s">
        <v>35</v>
      </c>
      <c r="C22" s="22">
        <v>44739</v>
      </c>
      <c r="D22" s="21" t="s">
        <v>36</v>
      </c>
      <c r="E22" s="23">
        <v>740</v>
      </c>
      <c r="F22" s="14"/>
      <c r="G22" s="14"/>
      <c r="H22" s="14"/>
      <c r="J22" s="21">
        <v>5</v>
      </c>
    </row>
    <row r="23" spans="1:10" s="21" customFormat="1" ht="14.1" customHeight="1" x14ac:dyDescent="0.2">
      <c r="A23" s="21" t="s">
        <v>419</v>
      </c>
      <c r="B23" s="21" t="s">
        <v>37</v>
      </c>
      <c r="C23" s="22">
        <v>44744</v>
      </c>
      <c r="D23" s="21" t="s">
        <v>38</v>
      </c>
      <c r="E23" s="23">
        <v>270</v>
      </c>
      <c r="F23" s="14"/>
      <c r="G23" s="14"/>
      <c r="H23" s="14"/>
      <c r="J23" s="21">
        <v>4</v>
      </c>
    </row>
    <row r="24" spans="1:10" s="21" customFormat="1" ht="14.1" customHeight="1" x14ac:dyDescent="0.2">
      <c r="A24" s="21" t="s">
        <v>420</v>
      </c>
      <c r="B24" s="21" t="s">
        <v>39</v>
      </c>
      <c r="C24" s="22">
        <v>44748</v>
      </c>
      <c r="D24" s="21" t="s">
        <v>40</v>
      </c>
      <c r="E24" s="23">
        <v>360</v>
      </c>
      <c r="F24" s="14"/>
      <c r="G24" s="14"/>
      <c r="H24" s="14"/>
      <c r="J24" s="21">
        <v>2</v>
      </c>
    </row>
    <row r="25" spans="1:10" s="21" customFormat="1" ht="14.1" customHeight="1" x14ac:dyDescent="0.2">
      <c r="A25" s="21" t="s">
        <v>421</v>
      </c>
      <c r="B25" s="21" t="s">
        <v>41</v>
      </c>
      <c r="C25" s="22">
        <v>44749</v>
      </c>
      <c r="D25" s="21" t="s">
        <v>42</v>
      </c>
      <c r="E25" s="23">
        <v>490</v>
      </c>
      <c r="F25" s="14"/>
      <c r="G25" s="14"/>
      <c r="H25" s="14"/>
      <c r="J25" s="21">
        <v>1</v>
      </c>
    </row>
    <row r="26" spans="1:10" s="21" customFormat="1" ht="14.1" customHeight="1" x14ac:dyDescent="0.2">
      <c r="A26" s="21" t="s">
        <v>422</v>
      </c>
      <c r="B26" s="21" t="s">
        <v>43</v>
      </c>
      <c r="C26" s="22">
        <v>44750</v>
      </c>
      <c r="E26" s="23">
        <v>500</v>
      </c>
      <c r="F26" s="14"/>
      <c r="G26" s="14"/>
      <c r="H26" s="14"/>
      <c r="J26" s="21">
        <v>0</v>
      </c>
    </row>
    <row r="27" spans="1:10" s="21" customFormat="1" ht="14.1" customHeight="1" x14ac:dyDescent="0.2">
      <c r="A27" s="21" t="s">
        <v>423</v>
      </c>
      <c r="B27" s="21" t="s">
        <v>45</v>
      </c>
      <c r="C27" s="22">
        <v>44750</v>
      </c>
      <c r="D27" s="21" t="s">
        <v>40</v>
      </c>
      <c r="E27" s="23">
        <v>360</v>
      </c>
      <c r="F27" s="14"/>
      <c r="G27" s="14"/>
      <c r="H27" s="14"/>
      <c r="J27" s="21">
        <v>1</v>
      </c>
    </row>
    <row r="28" spans="1:10" s="21" customFormat="1" ht="14.1" customHeight="1" x14ac:dyDescent="0.2">
      <c r="A28" s="21" t="s">
        <v>424</v>
      </c>
      <c r="B28" s="21" t="s">
        <v>46</v>
      </c>
      <c r="C28" s="22">
        <v>44753</v>
      </c>
      <c r="D28" s="21" t="s">
        <v>47</v>
      </c>
      <c r="E28" s="23">
        <v>730</v>
      </c>
      <c r="F28" s="14"/>
      <c r="G28" s="14"/>
      <c r="H28" s="14"/>
      <c r="J28" s="21">
        <v>1</v>
      </c>
    </row>
    <row r="29" spans="1:10" s="21" customFormat="1" ht="14.1" customHeight="1" x14ac:dyDescent="0.2">
      <c r="A29" s="21" t="s">
        <v>425</v>
      </c>
      <c r="B29" s="21" t="s">
        <v>48</v>
      </c>
      <c r="C29" s="22">
        <v>44753</v>
      </c>
      <c r="D29" s="21" t="s">
        <v>49</v>
      </c>
      <c r="E29" s="23">
        <v>790</v>
      </c>
      <c r="F29" s="14"/>
      <c r="G29" s="14"/>
      <c r="H29" s="14"/>
      <c r="J29" s="21">
        <v>2</v>
      </c>
    </row>
    <row r="30" spans="1:10" s="21" customFormat="1" ht="14.1" customHeight="1" x14ac:dyDescent="0.2">
      <c r="A30" s="21" t="s">
        <v>426</v>
      </c>
      <c r="B30" s="21" t="s">
        <v>24</v>
      </c>
      <c r="C30" s="22">
        <v>44756</v>
      </c>
      <c r="D30" s="21" t="s">
        <v>25</v>
      </c>
      <c r="E30" s="23">
        <v>525</v>
      </c>
      <c r="F30" s="14"/>
      <c r="G30" s="14"/>
      <c r="H30" s="14"/>
      <c r="J30" s="21">
        <v>0</v>
      </c>
    </row>
    <row r="31" spans="1:10" s="21" customFormat="1" ht="14.1" customHeight="1" x14ac:dyDescent="0.2">
      <c r="A31" s="21" t="s">
        <v>427</v>
      </c>
      <c r="B31" s="21" t="s">
        <v>50</v>
      </c>
      <c r="C31" s="22">
        <v>44757</v>
      </c>
      <c r="D31" s="21" t="s">
        <v>44</v>
      </c>
      <c r="E31" s="23">
        <v>680</v>
      </c>
      <c r="F31" s="14"/>
      <c r="G31" s="14"/>
      <c r="H31" s="14"/>
      <c r="J31" s="21">
        <v>0</v>
      </c>
    </row>
    <row r="32" spans="1:10" s="21" customFormat="1" ht="14.1" customHeight="1" x14ac:dyDescent="0.2">
      <c r="A32" s="21" t="s">
        <v>428</v>
      </c>
      <c r="B32" s="21" t="s">
        <v>51</v>
      </c>
      <c r="C32" s="22">
        <v>44757</v>
      </c>
      <c r="E32" s="23">
        <v>245</v>
      </c>
      <c r="F32" s="14"/>
      <c r="G32" s="14"/>
      <c r="H32" s="14"/>
      <c r="J32" s="21">
        <v>4</v>
      </c>
    </row>
    <row r="33" spans="1:10" s="21" customFormat="1" ht="14.1" customHeight="1" x14ac:dyDescent="0.2">
      <c r="A33" s="21" t="s">
        <v>429</v>
      </c>
      <c r="B33" s="21" t="s">
        <v>53</v>
      </c>
      <c r="C33" s="22">
        <v>44757</v>
      </c>
      <c r="D33" s="21" t="s">
        <v>54</v>
      </c>
      <c r="E33" s="23">
        <v>320</v>
      </c>
      <c r="F33" s="14"/>
      <c r="G33" s="14"/>
      <c r="H33" s="14"/>
      <c r="J33" s="21">
        <v>1</v>
      </c>
    </row>
    <row r="34" spans="1:10" s="21" customFormat="1" ht="14.1" customHeight="1" x14ac:dyDescent="0.2">
      <c r="A34" s="21" t="s">
        <v>430</v>
      </c>
      <c r="B34" s="21" t="s">
        <v>51</v>
      </c>
      <c r="C34" s="22">
        <v>44758</v>
      </c>
      <c r="D34" s="21" t="s">
        <v>52</v>
      </c>
      <c r="E34" s="23">
        <v>245</v>
      </c>
      <c r="F34" s="14"/>
      <c r="G34" s="14"/>
      <c r="H34" s="14"/>
      <c r="J34" s="21">
        <v>1</v>
      </c>
    </row>
    <row r="35" spans="1:10" s="21" customFormat="1" ht="14.1" customHeight="1" x14ac:dyDescent="0.2">
      <c r="A35" s="21" t="s">
        <v>431</v>
      </c>
      <c r="B35" s="21" t="s">
        <v>55</v>
      </c>
      <c r="C35" s="22">
        <v>44760</v>
      </c>
      <c r="D35" s="21" t="s">
        <v>56</v>
      </c>
      <c r="E35" s="23">
        <v>500</v>
      </c>
      <c r="F35" s="14"/>
      <c r="G35" s="14"/>
      <c r="H35" s="14"/>
      <c r="J35" s="21">
        <v>0</v>
      </c>
    </row>
    <row r="36" spans="1:10" s="21" customFormat="1" ht="14.1" customHeight="1" x14ac:dyDescent="0.2">
      <c r="A36" s="21" t="s">
        <v>432</v>
      </c>
      <c r="B36" s="21" t="s">
        <v>57</v>
      </c>
      <c r="C36" s="22">
        <v>44760</v>
      </c>
      <c r="E36" s="23">
        <v>830</v>
      </c>
      <c r="F36" s="14"/>
      <c r="G36" s="14"/>
      <c r="H36" s="14"/>
      <c r="J36" s="21">
        <v>0</v>
      </c>
    </row>
    <row r="37" spans="1:10" s="21" customFormat="1" ht="14.1" customHeight="1" x14ac:dyDescent="0.2">
      <c r="A37" s="21" t="s">
        <v>433</v>
      </c>
      <c r="B37" s="21" t="s">
        <v>58</v>
      </c>
      <c r="C37" s="22">
        <v>44760</v>
      </c>
      <c r="D37" s="21" t="s">
        <v>59</v>
      </c>
      <c r="E37" s="23">
        <v>680</v>
      </c>
      <c r="F37" s="14"/>
      <c r="G37" s="14"/>
      <c r="H37" s="14"/>
      <c r="J37" s="21">
        <v>3</v>
      </c>
    </row>
    <row r="38" spans="1:10" s="21" customFormat="1" ht="14.1" customHeight="1" x14ac:dyDescent="0.2">
      <c r="A38" s="21" t="s">
        <v>434</v>
      </c>
      <c r="B38" s="21" t="s">
        <v>60</v>
      </c>
      <c r="C38" s="22">
        <v>44760</v>
      </c>
      <c r="D38" s="21" t="s">
        <v>25</v>
      </c>
      <c r="E38" s="23">
        <v>780</v>
      </c>
      <c r="F38" s="14"/>
      <c r="G38" s="14"/>
      <c r="H38" s="14"/>
      <c r="J38" s="21">
        <v>2</v>
      </c>
    </row>
    <row r="39" spans="1:10" s="21" customFormat="1" ht="14.1" customHeight="1" x14ac:dyDescent="0.2">
      <c r="A39" s="21" t="s">
        <v>435</v>
      </c>
      <c r="B39" s="21" t="s">
        <v>61</v>
      </c>
      <c r="C39" s="22">
        <v>44764</v>
      </c>
      <c r="D39" s="21" t="s">
        <v>62</v>
      </c>
      <c r="E39" s="23">
        <v>325</v>
      </c>
      <c r="F39" s="14"/>
      <c r="G39" s="14"/>
      <c r="H39" s="14"/>
      <c r="J39" s="21">
        <v>3</v>
      </c>
    </row>
    <row r="40" spans="1:10" s="21" customFormat="1" ht="14.1" customHeight="1" x14ac:dyDescent="0.2">
      <c r="A40" s="21" t="s">
        <v>436</v>
      </c>
      <c r="B40" s="21" t="s">
        <v>63</v>
      </c>
      <c r="C40" s="22">
        <v>44767</v>
      </c>
      <c r="D40" s="21" t="s">
        <v>64</v>
      </c>
      <c r="E40" s="23">
        <v>640</v>
      </c>
      <c r="F40" s="14"/>
      <c r="G40" s="14"/>
      <c r="H40" s="14"/>
      <c r="J40" s="21">
        <v>2</v>
      </c>
    </row>
    <row r="41" spans="1:10" s="21" customFormat="1" ht="14.1" customHeight="1" x14ac:dyDescent="0.2">
      <c r="A41" s="21" t="s">
        <v>437</v>
      </c>
      <c r="B41" s="21" t="s">
        <v>65</v>
      </c>
      <c r="C41" s="22">
        <v>44767</v>
      </c>
      <c r="E41" s="23">
        <v>950</v>
      </c>
      <c r="F41" s="14"/>
      <c r="G41" s="14"/>
      <c r="H41" s="14"/>
      <c r="J41" s="21">
        <v>0</v>
      </c>
    </row>
    <row r="42" spans="1:10" s="21" customFormat="1" ht="14.1" customHeight="1" x14ac:dyDescent="0.2">
      <c r="A42" s="21" t="s">
        <v>438</v>
      </c>
      <c r="B42" s="21" t="s">
        <v>66</v>
      </c>
      <c r="C42" s="22">
        <v>44767</v>
      </c>
      <c r="D42" s="21" t="s">
        <v>59</v>
      </c>
      <c r="E42" s="23">
        <v>435</v>
      </c>
      <c r="F42" s="14"/>
      <c r="G42" s="14"/>
      <c r="H42" s="14"/>
      <c r="J42" s="21">
        <v>0</v>
      </c>
    </row>
    <row r="43" spans="1:10" s="21" customFormat="1" ht="14.1" customHeight="1" x14ac:dyDescent="0.2">
      <c r="A43" s="21" t="s">
        <v>439</v>
      </c>
      <c r="B43" s="21" t="s">
        <v>67</v>
      </c>
      <c r="C43" s="22">
        <v>44769</v>
      </c>
      <c r="D43" s="21" t="s">
        <v>44</v>
      </c>
      <c r="E43" s="23">
        <v>450</v>
      </c>
      <c r="F43" s="14"/>
      <c r="G43" s="14"/>
      <c r="H43" s="14"/>
      <c r="J43" s="21">
        <v>2</v>
      </c>
    </row>
    <row r="44" spans="1:10" s="21" customFormat="1" ht="14.1" customHeight="1" x14ac:dyDescent="0.2">
      <c r="A44" s="21" t="s">
        <v>440</v>
      </c>
      <c r="B44" s="21" t="s">
        <v>68</v>
      </c>
      <c r="C44" s="22">
        <v>44770</v>
      </c>
      <c r="D44" s="21" t="s">
        <v>59</v>
      </c>
      <c r="E44" s="23">
        <v>435</v>
      </c>
      <c r="F44" s="14"/>
      <c r="G44" s="14"/>
      <c r="H44" s="14"/>
      <c r="J44" s="21">
        <v>1</v>
      </c>
    </row>
    <row r="45" spans="1:10" s="21" customFormat="1" ht="14.1" customHeight="1" x14ac:dyDescent="0.2">
      <c r="A45" s="21" t="s">
        <v>441</v>
      </c>
      <c r="B45" s="21" t="s">
        <v>69</v>
      </c>
      <c r="C45" s="22">
        <v>44771</v>
      </c>
      <c r="E45" s="23">
        <v>365</v>
      </c>
      <c r="F45" s="14"/>
      <c r="G45" s="14"/>
      <c r="H45" s="14"/>
      <c r="J45" s="21">
        <v>1</v>
      </c>
    </row>
    <row r="46" spans="1:10" s="21" customFormat="1" ht="14.1" customHeight="1" x14ac:dyDescent="0.2">
      <c r="A46" s="21" t="s">
        <v>442</v>
      </c>
      <c r="B46" s="21" t="s">
        <v>70</v>
      </c>
      <c r="C46" s="22">
        <v>44774</v>
      </c>
      <c r="D46" s="21" t="s">
        <v>71</v>
      </c>
      <c r="E46" s="23">
        <v>775</v>
      </c>
      <c r="F46" s="14"/>
      <c r="G46" s="14"/>
      <c r="H46" s="14"/>
      <c r="J46" s="21">
        <v>3</v>
      </c>
    </row>
    <row r="47" spans="1:10" s="21" customFormat="1" ht="14.1" customHeight="1" x14ac:dyDescent="0.2">
      <c r="A47" s="21" t="s">
        <v>443</v>
      </c>
      <c r="B47" s="21" t="s">
        <v>72</v>
      </c>
      <c r="C47" s="22">
        <v>44774</v>
      </c>
      <c r="E47" s="23">
        <v>465</v>
      </c>
      <c r="F47" s="14"/>
      <c r="G47" s="14"/>
      <c r="H47" s="14"/>
      <c r="J47" s="21">
        <v>4</v>
      </c>
    </row>
    <row r="48" spans="1:10" s="21" customFormat="1" ht="14.1" customHeight="1" x14ac:dyDescent="0.2">
      <c r="A48" s="21" t="s">
        <v>444</v>
      </c>
      <c r="B48" s="21" t="s">
        <v>35</v>
      </c>
      <c r="C48" s="22">
        <v>44774</v>
      </c>
      <c r="D48" s="21" t="s">
        <v>36</v>
      </c>
      <c r="E48" s="23">
        <v>740</v>
      </c>
      <c r="F48" s="14"/>
      <c r="G48" s="14"/>
      <c r="H48" s="14"/>
      <c r="J48" s="21">
        <v>2</v>
      </c>
    </row>
    <row r="49" spans="3:5" s="21" customFormat="1" ht="14.1" customHeight="1" x14ac:dyDescent="0.2"/>
    <row r="50" spans="3:5" s="21" customFormat="1" ht="14.1" customHeight="1" x14ac:dyDescent="0.2">
      <c r="C50" s="24" t="s">
        <v>456</v>
      </c>
      <c r="D50" s="29"/>
    </row>
    <row r="51" spans="3:5" s="21" customFormat="1" ht="14.1" customHeight="1" x14ac:dyDescent="0.2">
      <c r="C51" s="50" t="s">
        <v>476</v>
      </c>
      <c r="D51" s="50"/>
      <c r="E51" s="30"/>
    </row>
  </sheetData>
  <mergeCells count="1">
    <mergeCell ref="C51:D51"/>
  </mergeCells>
  <phoneticPr fontId="1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CA7B0-6347-45F9-B123-C483B1E51388}">
  <dimension ref="A1:I92"/>
  <sheetViews>
    <sheetView workbookViewId="0"/>
  </sheetViews>
  <sheetFormatPr baseColWidth="10" defaultRowHeight="12.75" x14ac:dyDescent="0.2"/>
  <cols>
    <col min="1" max="2" width="11" style="2"/>
    <col min="3" max="3" width="17" style="2" customWidth="1"/>
    <col min="4" max="4" width="24.75" style="2" customWidth="1"/>
    <col min="5" max="5" width="6.625" style="2" customWidth="1"/>
    <col min="6" max="6" width="13.625" style="2" customWidth="1"/>
    <col min="7" max="7" width="12.75" style="2" customWidth="1"/>
    <col min="8" max="8" width="13.875" style="2" customWidth="1"/>
    <col min="9" max="9" width="13.625" style="2" customWidth="1"/>
    <col min="10" max="10" width="14.75" style="2" customWidth="1"/>
    <col min="11" max="16384" width="11" style="2"/>
  </cols>
  <sheetData>
    <row r="1" spans="1:9" ht="23.25" customHeight="1" x14ac:dyDescent="0.25">
      <c r="A1" s="38" t="s">
        <v>396</v>
      </c>
      <c r="B1" s="36"/>
      <c r="C1" s="36"/>
      <c r="D1" s="36"/>
      <c r="E1" s="36"/>
      <c r="F1" s="36"/>
      <c r="G1" s="36"/>
      <c r="H1" s="36"/>
    </row>
    <row r="2" spans="1:9" x14ac:dyDescent="0.2">
      <c r="A2" s="1"/>
    </row>
    <row r="3" spans="1:9" s="21" customFormat="1" ht="13.5" customHeight="1" x14ac:dyDescent="0.2">
      <c r="A3" s="20" t="s">
        <v>448</v>
      </c>
      <c r="B3" s="20" t="s">
        <v>449</v>
      </c>
      <c r="C3" s="20" t="s">
        <v>450</v>
      </c>
      <c r="D3" s="20" t="s">
        <v>451</v>
      </c>
      <c r="E3" s="20" t="s">
        <v>452</v>
      </c>
      <c r="F3" s="20" t="s">
        <v>453</v>
      </c>
      <c r="G3" s="20" t="s">
        <v>399</v>
      </c>
      <c r="H3" s="20" t="s">
        <v>475</v>
      </c>
      <c r="I3" s="20"/>
    </row>
    <row r="4" spans="1:9" s="21" customFormat="1" ht="13.5" customHeight="1" x14ac:dyDescent="0.2">
      <c r="A4" s="21" t="s">
        <v>119</v>
      </c>
      <c r="B4" s="21" t="s">
        <v>126</v>
      </c>
      <c r="C4" s="21" t="s">
        <v>239</v>
      </c>
      <c r="D4" s="25" t="s">
        <v>300</v>
      </c>
      <c r="E4" s="26">
        <v>3715</v>
      </c>
      <c r="F4" s="25" t="s">
        <v>285</v>
      </c>
      <c r="G4" s="27" t="s">
        <v>431</v>
      </c>
      <c r="H4" s="30"/>
    </row>
    <row r="5" spans="1:9" s="21" customFormat="1" ht="13.5" customHeight="1" x14ac:dyDescent="0.2">
      <c r="A5" s="21" t="s">
        <v>133</v>
      </c>
      <c r="B5" s="21" t="s">
        <v>134</v>
      </c>
      <c r="C5" s="21" t="s">
        <v>219</v>
      </c>
      <c r="D5" s="25" t="s">
        <v>284</v>
      </c>
      <c r="E5" s="26">
        <v>3715</v>
      </c>
      <c r="F5" s="25" t="s">
        <v>285</v>
      </c>
      <c r="G5" s="27" t="s">
        <v>409</v>
      </c>
      <c r="H5" s="30"/>
    </row>
    <row r="6" spans="1:9" s="21" customFormat="1" ht="13.5" customHeight="1" x14ac:dyDescent="0.2">
      <c r="A6" s="21" t="s">
        <v>133</v>
      </c>
      <c r="B6" s="21" t="s">
        <v>166</v>
      </c>
      <c r="C6" s="21" t="s">
        <v>163</v>
      </c>
      <c r="D6" s="25" t="s">
        <v>284</v>
      </c>
      <c r="E6" s="26">
        <v>3715</v>
      </c>
      <c r="F6" s="25" t="s">
        <v>285</v>
      </c>
      <c r="G6" s="27" t="s">
        <v>404</v>
      </c>
      <c r="H6" s="30"/>
    </row>
    <row r="7" spans="1:9" s="21" customFormat="1" ht="13.5" customHeight="1" x14ac:dyDescent="0.2">
      <c r="A7" s="21" t="s">
        <v>133</v>
      </c>
      <c r="B7" s="21" t="s">
        <v>177</v>
      </c>
      <c r="C7" s="21" t="s">
        <v>148</v>
      </c>
      <c r="D7" s="25" t="s">
        <v>309</v>
      </c>
      <c r="E7" s="26">
        <v>3715</v>
      </c>
      <c r="F7" s="25" t="s">
        <v>285</v>
      </c>
      <c r="G7" s="27" t="s">
        <v>409</v>
      </c>
      <c r="H7" s="30"/>
    </row>
    <row r="8" spans="1:9" s="21" customFormat="1" ht="13.5" customHeight="1" x14ac:dyDescent="0.2">
      <c r="A8" s="21" t="s">
        <v>133</v>
      </c>
      <c r="B8" s="21" t="s">
        <v>197</v>
      </c>
      <c r="C8" s="21" t="s">
        <v>191</v>
      </c>
      <c r="D8" s="25" t="s">
        <v>303</v>
      </c>
      <c r="E8" s="26">
        <v>3715</v>
      </c>
      <c r="F8" s="25" t="s">
        <v>285</v>
      </c>
      <c r="G8" s="27" t="s">
        <v>421</v>
      </c>
      <c r="H8" s="30"/>
    </row>
    <row r="9" spans="1:9" s="21" customFormat="1" ht="13.5" customHeight="1" x14ac:dyDescent="0.2">
      <c r="A9" s="21" t="s">
        <v>119</v>
      </c>
      <c r="B9" s="21" t="s">
        <v>234</v>
      </c>
      <c r="C9" s="21" t="s">
        <v>241</v>
      </c>
      <c r="D9" s="25" t="s">
        <v>304</v>
      </c>
      <c r="E9" s="26">
        <v>3715</v>
      </c>
      <c r="F9" s="25" t="s">
        <v>285</v>
      </c>
      <c r="G9" s="27" t="s">
        <v>421</v>
      </c>
      <c r="H9" s="30"/>
    </row>
    <row r="10" spans="1:9" s="21" customFormat="1" ht="13.5" customHeight="1" x14ac:dyDescent="0.2">
      <c r="A10" s="21" t="s">
        <v>133</v>
      </c>
      <c r="B10" s="21" t="s">
        <v>236</v>
      </c>
      <c r="C10" s="21" t="s">
        <v>243</v>
      </c>
      <c r="D10" s="25" t="s">
        <v>286</v>
      </c>
      <c r="E10" s="26">
        <v>3715</v>
      </c>
      <c r="F10" s="25" t="s">
        <v>285</v>
      </c>
      <c r="G10" s="27" t="s">
        <v>437</v>
      </c>
      <c r="H10" s="30"/>
    </row>
    <row r="11" spans="1:9" s="21" customFormat="1" ht="13.5" customHeight="1" x14ac:dyDescent="0.2">
      <c r="A11" s="21" t="s">
        <v>133</v>
      </c>
      <c r="B11" s="21" t="s">
        <v>269</v>
      </c>
      <c r="C11" s="21" t="s">
        <v>277</v>
      </c>
      <c r="D11" s="25" t="s">
        <v>292</v>
      </c>
      <c r="E11" s="26">
        <v>3715</v>
      </c>
      <c r="F11" s="25" t="s">
        <v>285</v>
      </c>
      <c r="G11" s="27" t="s">
        <v>422</v>
      </c>
      <c r="H11" s="30"/>
    </row>
    <row r="12" spans="1:9" s="21" customFormat="1" ht="13.5" customHeight="1" x14ac:dyDescent="0.2">
      <c r="A12" s="21" t="s">
        <v>119</v>
      </c>
      <c r="B12" s="21" t="s">
        <v>131</v>
      </c>
      <c r="C12" s="21" t="s">
        <v>152</v>
      </c>
      <c r="D12" s="25" t="s">
        <v>307</v>
      </c>
      <c r="E12" s="26">
        <v>3703</v>
      </c>
      <c r="F12" s="25" t="s">
        <v>308</v>
      </c>
      <c r="G12" s="27" t="s">
        <v>420</v>
      </c>
      <c r="H12" s="30"/>
    </row>
    <row r="13" spans="1:9" s="21" customFormat="1" ht="13.5" customHeight="1" x14ac:dyDescent="0.2">
      <c r="A13" s="21" t="s">
        <v>133</v>
      </c>
      <c r="B13" s="21" t="s">
        <v>154</v>
      </c>
      <c r="C13" s="21" t="s">
        <v>380</v>
      </c>
      <c r="D13" s="27" t="s">
        <v>382</v>
      </c>
      <c r="E13" s="28">
        <v>6460</v>
      </c>
      <c r="F13" s="27" t="s">
        <v>329</v>
      </c>
      <c r="G13" s="27" t="s">
        <v>419</v>
      </c>
      <c r="H13" s="30"/>
    </row>
    <row r="14" spans="1:9" s="21" customFormat="1" ht="13.5" customHeight="1" x14ac:dyDescent="0.2">
      <c r="A14" s="21" t="s">
        <v>119</v>
      </c>
      <c r="B14" s="21" t="s">
        <v>257</v>
      </c>
      <c r="C14" s="21" t="s">
        <v>258</v>
      </c>
      <c r="D14" s="27" t="s">
        <v>342</v>
      </c>
      <c r="E14" s="28">
        <v>6460</v>
      </c>
      <c r="F14" s="27" t="s">
        <v>329</v>
      </c>
      <c r="G14" s="27" t="s">
        <v>414</v>
      </c>
      <c r="H14" s="30"/>
    </row>
    <row r="15" spans="1:9" s="21" customFormat="1" ht="13.5" customHeight="1" x14ac:dyDescent="0.2">
      <c r="A15" s="21" t="s">
        <v>133</v>
      </c>
      <c r="B15" s="21" t="s">
        <v>246</v>
      </c>
      <c r="C15" s="21" t="s">
        <v>125</v>
      </c>
      <c r="D15" s="27" t="s">
        <v>354</v>
      </c>
      <c r="E15" s="28">
        <v>6375</v>
      </c>
      <c r="F15" s="27" t="s">
        <v>355</v>
      </c>
      <c r="G15" s="27" t="s">
        <v>409</v>
      </c>
      <c r="H15" s="30"/>
    </row>
    <row r="16" spans="1:9" s="21" customFormat="1" ht="13.5" customHeight="1" x14ac:dyDescent="0.2">
      <c r="A16" s="21" t="s">
        <v>133</v>
      </c>
      <c r="B16" s="21" t="s">
        <v>393</v>
      </c>
      <c r="C16" s="21" t="s">
        <v>125</v>
      </c>
      <c r="D16" s="27" t="s">
        <v>310</v>
      </c>
      <c r="E16" s="28">
        <v>6375</v>
      </c>
      <c r="F16" s="27" t="s">
        <v>355</v>
      </c>
      <c r="G16" s="27" t="s">
        <v>403</v>
      </c>
      <c r="H16" s="30"/>
    </row>
    <row r="17" spans="1:8" s="21" customFormat="1" ht="13.5" customHeight="1" x14ac:dyDescent="0.2">
      <c r="A17" s="21" t="s">
        <v>133</v>
      </c>
      <c r="B17" s="21" t="s">
        <v>229</v>
      </c>
      <c r="C17" s="21" t="s">
        <v>230</v>
      </c>
      <c r="D17" s="27" t="s">
        <v>335</v>
      </c>
      <c r="E17" s="28">
        <v>6215</v>
      </c>
      <c r="F17" s="27" t="s">
        <v>336</v>
      </c>
      <c r="G17" s="27" t="s">
        <v>439</v>
      </c>
      <c r="H17" s="30"/>
    </row>
    <row r="18" spans="1:8" s="21" customFormat="1" ht="13.5" customHeight="1" x14ac:dyDescent="0.2">
      <c r="A18" s="21" t="s">
        <v>119</v>
      </c>
      <c r="B18" s="21" t="s">
        <v>251</v>
      </c>
      <c r="C18" s="21" t="s">
        <v>252</v>
      </c>
      <c r="D18" s="27" t="s">
        <v>323</v>
      </c>
      <c r="E18" s="28">
        <v>6440</v>
      </c>
      <c r="F18" s="27" t="s">
        <v>324</v>
      </c>
      <c r="G18" s="27" t="s">
        <v>421</v>
      </c>
      <c r="H18" s="30"/>
    </row>
    <row r="19" spans="1:8" s="21" customFormat="1" ht="13.5" customHeight="1" x14ac:dyDescent="0.2">
      <c r="A19" s="21" t="s">
        <v>133</v>
      </c>
      <c r="B19" s="21" t="s">
        <v>195</v>
      </c>
      <c r="C19" s="21" t="s">
        <v>184</v>
      </c>
      <c r="D19" s="27" t="s">
        <v>365</v>
      </c>
      <c r="E19" s="28">
        <v>6233</v>
      </c>
      <c r="F19" s="27" t="s">
        <v>366</v>
      </c>
      <c r="G19" s="27" t="s">
        <v>410</v>
      </c>
      <c r="H19" s="30"/>
    </row>
    <row r="20" spans="1:8" s="21" customFormat="1" ht="13.5" customHeight="1" x14ac:dyDescent="0.2">
      <c r="A20" s="21" t="s">
        <v>133</v>
      </c>
      <c r="B20" s="21" t="s">
        <v>231</v>
      </c>
      <c r="C20" s="21" t="s">
        <v>392</v>
      </c>
      <c r="D20" s="27" t="s">
        <v>337</v>
      </c>
      <c r="E20" s="28">
        <v>6330</v>
      </c>
      <c r="F20" s="27" t="s">
        <v>338</v>
      </c>
      <c r="G20" s="27" t="s">
        <v>436</v>
      </c>
      <c r="H20" s="30"/>
    </row>
    <row r="21" spans="1:8" s="21" customFormat="1" ht="13.5" customHeight="1" x14ac:dyDescent="0.2">
      <c r="A21" s="21" t="s">
        <v>133</v>
      </c>
      <c r="B21" s="21" t="s">
        <v>142</v>
      </c>
      <c r="C21" s="21" t="s">
        <v>135</v>
      </c>
      <c r="D21" s="27" t="s">
        <v>315</v>
      </c>
      <c r="E21" s="28">
        <v>6252</v>
      </c>
      <c r="F21" s="27" t="s">
        <v>316</v>
      </c>
      <c r="G21" s="27" t="s">
        <v>411</v>
      </c>
      <c r="H21" s="30"/>
    </row>
    <row r="22" spans="1:8" s="21" customFormat="1" ht="13.5" customHeight="1" x14ac:dyDescent="0.2">
      <c r="A22" s="21" t="s">
        <v>133</v>
      </c>
      <c r="B22" s="21" t="s">
        <v>158</v>
      </c>
      <c r="C22" s="21" t="s">
        <v>161</v>
      </c>
      <c r="D22" s="27" t="s">
        <v>346</v>
      </c>
      <c r="E22" s="28">
        <v>6020</v>
      </c>
      <c r="F22" s="27" t="s">
        <v>311</v>
      </c>
      <c r="G22" s="27" t="s">
        <v>401</v>
      </c>
      <c r="H22" s="30"/>
    </row>
    <row r="23" spans="1:8" s="21" customFormat="1" ht="13.5" customHeight="1" x14ac:dyDescent="0.2">
      <c r="A23" s="21" t="s">
        <v>133</v>
      </c>
      <c r="B23" s="21" t="s">
        <v>194</v>
      </c>
      <c r="C23" s="21" t="s">
        <v>184</v>
      </c>
      <c r="D23" s="25" t="s">
        <v>301</v>
      </c>
      <c r="E23" s="26">
        <v>3762</v>
      </c>
      <c r="F23" s="25" t="s">
        <v>291</v>
      </c>
      <c r="G23" s="27" t="s">
        <v>419</v>
      </c>
      <c r="H23" s="30"/>
    </row>
    <row r="24" spans="1:8" s="21" customFormat="1" ht="13.5" customHeight="1" x14ac:dyDescent="0.2">
      <c r="A24" s="21" t="s">
        <v>133</v>
      </c>
      <c r="B24" s="21" t="s">
        <v>203</v>
      </c>
      <c r="C24" s="21" t="s">
        <v>198</v>
      </c>
      <c r="D24" s="25" t="s">
        <v>290</v>
      </c>
      <c r="E24" s="26">
        <v>3762</v>
      </c>
      <c r="F24" s="25" t="s">
        <v>291</v>
      </c>
      <c r="G24" s="27" t="s">
        <v>407</v>
      </c>
      <c r="H24" s="30"/>
    </row>
    <row r="25" spans="1:8" s="21" customFormat="1" ht="13.5" customHeight="1" x14ac:dyDescent="0.2">
      <c r="A25" s="21" t="s">
        <v>133</v>
      </c>
      <c r="B25" s="21" t="s">
        <v>199</v>
      </c>
      <c r="C25" s="21" t="s">
        <v>193</v>
      </c>
      <c r="D25" s="25" t="s">
        <v>287</v>
      </c>
      <c r="E25" s="26">
        <v>3714</v>
      </c>
      <c r="F25" s="25" t="s">
        <v>288</v>
      </c>
      <c r="G25" s="27" t="s">
        <v>419</v>
      </c>
      <c r="H25" s="30"/>
    </row>
    <row r="26" spans="1:8" s="21" customFormat="1" ht="13.5" customHeight="1" x14ac:dyDescent="0.2">
      <c r="A26" s="21" t="s">
        <v>133</v>
      </c>
      <c r="B26" s="21" t="s">
        <v>205</v>
      </c>
      <c r="C26" s="21" t="s">
        <v>200</v>
      </c>
      <c r="D26" s="25" t="s">
        <v>290</v>
      </c>
      <c r="E26" s="26">
        <v>3714</v>
      </c>
      <c r="F26" s="25" t="s">
        <v>288</v>
      </c>
      <c r="G26" s="27" t="s">
        <v>406</v>
      </c>
      <c r="H26" s="30"/>
    </row>
    <row r="27" spans="1:8" s="21" customFormat="1" ht="13.5" customHeight="1" x14ac:dyDescent="0.2">
      <c r="A27" s="21" t="s">
        <v>133</v>
      </c>
      <c r="B27" s="21" t="s">
        <v>244</v>
      </c>
      <c r="C27" s="21" t="s">
        <v>208</v>
      </c>
      <c r="D27" s="25" t="s">
        <v>305</v>
      </c>
      <c r="E27" s="26">
        <v>3714</v>
      </c>
      <c r="F27" s="25" t="s">
        <v>288</v>
      </c>
      <c r="G27" s="27" t="s">
        <v>442</v>
      </c>
      <c r="H27" s="30"/>
    </row>
    <row r="28" spans="1:8" s="21" customFormat="1" ht="13.5" customHeight="1" x14ac:dyDescent="0.2">
      <c r="A28" s="21" t="s">
        <v>119</v>
      </c>
      <c r="B28" s="21" t="s">
        <v>263</v>
      </c>
      <c r="C28" s="21" t="s">
        <v>145</v>
      </c>
      <c r="D28" s="27" t="s">
        <v>367</v>
      </c>
      <c r="E28" s="28">
        <v>6285</v>
      </c>
      <c r="F28" s="27" t="s">
        <v>368</v>
      </c>
      <c r="G28" s="27" t="s">
        <v>444</v>
      </c>
      <c r="H28" s="30"/>
    </row>
    <row r="29" spans="1:8" s="21" customFormat="1" ht="13.5" customHeight="1" x14ac:dyDescent="0.2">
      <c r="A29" s="21" t="s">
        <v>119</v>
      </c>
      <c r="B29" s="21" t="s">
        <v>211</v>
      </c>
      <c r="C29" s="21" t="s">
        <v>206</v>
      </c>
      <c r="D29" s="27" t="s">
        <v>331</v>
      </c>
      <c r="E29" s="28">
        <v>6048</v>
      </c>
      <c r="F29" s="27" t="s">
        <v>326</v>
      </c>
      <c r="G29" s="27" t="s">
        <v>428</v>
      </c>
      <c r="H29" s="30"/>
    </row>
    <row r="30" spans="1:8" s="21" customFormat="1" ht="13.5" customHeight="1" x14ac:dyDescent="0.2">
      <c r="A30" s="21" t="s">
        <v>133</v>
      </c>
      <c r="B30" s="21" t="s">
        <v>220</v>
      </c>
      <c r="C30" s="21" t="s">
        <v>221</v>
      </c>
      <c r="D30" s="27" t="s">
        <v>325</v>
      </c>
      <c r="E30" s="28">
        <v>6048</v>
      </c>
      <c r="F30" s="27" t="s">
        <v>326</v>
      </c>
      <c r="G30" s="27" t="s">
        <v>404</v>
      </c>
      <c r="H30" s="30"/>
    </row>
    <row r="31" spans="1:8" s="21" customFormat="1" ht="13.5" customHeight="1" x14ac:dyDescent="0.2">
      <c r="A31" s="21" t="s">
        <v>133</v>
      </c>
      <c r="B31" s="21" t="s">
        <v>185</v>
      </c>
      <c r="C31" s="21" t="s">
        <v>216</v>
      </c>
      <c r="D31" s="27" t="s">
        <v>262</v>
      </c>
      <c r="E31" s="28">
        <v>3629</v>
      </c>
      <c r="F31" s="27" t="s">
        <v>141</v>
      </c>
      <c r="G31" s="27" t="s">
        <v>442</v>
      </c>
      <c r="H31" s="30"/>
    </row>
    <row r="32" spans="1:8" s="21" customFormat="1" ht="13.5" customHeight="1" x14ac:dyDescent="0.2">
      <c r="A32" s="21" t="s">
        <v>133</v>
      </c>
      <c r="B32" s="21" t="s">
        <v>149</v>
      </c>
      <c r="C32" s="21" t="s">
        <v>378</v>
      </c>
      <c r="D32" s="27" t="s">
        <v>330</v>
      </c>
      <c r="E32" s="28">
        <v>6010</v>
      </c>
      <c r="F32" s="27" t="s">
        <v>321</v>
      </c>
      <c r="G32" s="27" t="s">
        <v>411</v>
      </c>
      <c r="H32" s="30"/>
    </row>
    <row r="33" spans="1:8" s="21" customFormat="1" ht="13.5" customHeight="1" x14ac:dyDescent="0.2">
      <c r="A33" s="21" t="s">
        <v>133</v>
      </c>
      <c r="B33" s="21" t="s">
        <v>386</v>
      </c>
      <c r="C33" s="21" t="s">
        <v>171</v>
      </c>
      <c r="D33" s="27" t="s">
        <v>353</v>
      </c>
      <c r="E33" s="28">
        <v>6010</v>
      </c>
      <c r="F33" s="27" t="s">
        <v>321</v>
      </c>
      <c r="G33" s="27" t="s">
        <v>411</v>
      </c>
      <c r="H33" s="30"/>
    </row>
    <row r="34" spans="1:8" s="21" customFormat="1" ht="13.5" customHeight="1" x14ac:dyDescent="0.2">
      <c r="A34" s="21" t="s">
        <v>133</v>
      </c>
      <c r="B34" s="21" t="s">
        <v>388</v>
      </c>
      <c r="C34" s="21" t="s">
        <v>176</v>
      </c>
      <c r="D34" s="27" t="s">
        <v>320</v>
      </c>
      <c r="E34" s="28">
        <v>6010</v>
      </c>
      <c r="F34" s="27" t="s">
        <v>321</v>
      </c>
      <c r="G34" s="27" t="s">
        <v>431</v>
      </c>
      <c r="H34" s="30"/>
    </row>
    <row r="35" spans="1:8" s="21" customFormat="1" ht="13.5" customHeight="1" x14ac:dyDescent="0.2">
      <c r="A35" s="21" t="s">
        <v>119</v>
      </c>
      <c r="B35" s="21" t="s">
        <v>266</v>
      </c>
      <c r="C35" s="21" t="s">
        <v>267</v>
      </c>
      <c r="D35" s="27" t="s">
        <v>347</v>
      </c>
      <c r="E35" s="28">
        <v>6010</v>
      </c>
      <c r="F35" s="27" t="s">
        <v>321</v>
      </c>
      <c r="G35" s="27" t="s">
        <v>409</v>
      </c>
      <c r="H35" s="30"/>
    </row>
    <row r="36" spans="1:8" s="21" customFormat="1" ht="13.5" customHeight="1" x14ac:dyDescent="0.2">
      <c r="A36" s="21" t="s">
        <v>133</v>
      </c>
      <c r="B36" s="21" t="s">
        <v>276</v>
      </c>
      <c r="C36" s="21" t="s">
        <v>391</v>
      </c>
      <c r="D36" s="27" t="s">
        <v>348</v>
      </c>
      <c r="E36" s="28">
        <v>6010</v>
      </c>
      <c r="F36" s="27" t="s">
        <v>321</v>
      </c>
      <c r="G36" s="27" t="s">
        <v>420</v>
      </c>
      <c r="H36" s="30"/>
    </row>
    <row r="37" spans="1:8" s="21" customFormat="1" ht="13.5" customHeight="1" x14ac:dyDescent="0.2">
      <c r="A37" s="21" t="s">
        <v>119</v>
      </c>
      <c r="B37" s="21" t="s">
        <v>162</v>
      </c>
      <c r="C37" s="21" t="s">
        <v>167</v>
      </c>
      <c r="D37" s="27" t="s">
        <v>359</v>
      </c>
      <c r="E37" s="28">
        <v>6403</v>
      </c>
      <c r="F37" s="27" t="s">
        <v>383</v>
      </c>
      <c r="G37" s="27" t="s">
        <v>431</v>
      </c>
      <c r="H37" s="30"/>
    </row>
    <row r="38" spans="1:8" s="21" customFormat="1" ht="13.5" customHeight="1" x14ac:dyDescent="0.2">
      <c r="A38" s="21" t="s">
        <v>133</v>
      </c>
      <c r="B38" s="21" t="s">
        <v>273</v>
      </c>
      <c r="C38" s="21" t="s">
        <v>280</v>
      </c>
      <c r="D38" s="27" t="s">
        <v>344</v>
      </c>
      <c r="E38" s="28">
        <v>6403</v>
      </c>
      <c r="F38" s="27" t="s">
        <v>345</v>
      </c>
      <c r="G38" s="27" t="s">
        <v>424</v>
      </c>
      <c r="H38" s="30"/>
    </row>
    <row r="39" spans="1:8" s="21" customFormat="1" ht="13.5" customHeight="1" x14ac:dyDescent="0.2">
      <c r="A39" s="21" t="s">
        <v>133</v>
      </c>
      <c r="B39" s="21" t="s">
        <v>172</v>
      </c>
      <c r="C39" s="21" t="s">
        <v>178</v>
      </c>
      <c r="D39" s="27" t="s">
        <v>374</v>
      </c>
      <c r="E39" s="28">
        <v>6014</v>
      </c>
      <c r="F39" s="27" t="s">
        <v>352</v>
      </c>
      <c r="G39" s="27" t="s">
        <v>409</v>
      </c>
      <c r="H39" s="30"/>
    </row>
    <row r="40" spans="1:8" s="21" customFormat="1" ht="13.5" customHeight="1" x14ac:dyDescent="0.2">
      <c r="A40" s="21" t="s">
        <v>133</v>
      </c>
      <c r="B40" s="21" t="s">
        <v>173</v>
      </c>
      <c r="C40" s="21" t="s">
        <v>245</v>
      </c>
      <c r="D40" s="27" t="s">
        <v>374</v>
      </c>
      <c r="E40" s="28">
        <v>6014</v>
      </c>
      <c r="F40" s="27" t="s">
        <v>352</v>
      </c>
      <c r="G40" s="27" t="s">
        <v>400</v>
      </c>
      <c r="H40" s="30"/>
    </row>
    <row r="41" spans="1:8" s="21" customFormat="1" ht="13.5" customHeight="1" x14ac:dyDescent="0.2">
      <c r="A41" s="21" t="s">
        <v>133</v>
      </c>
      <c r="B41" s="21" t="s">
        <v>179</v>
      </c>
      <c r="C41" s="21" t="s">
        <v>130</v>
      </c>
      <c r="D41" s="27" t="s">
        <v>351</v>
      </c>
      <c r="E41" s="28">
        <v>6014</v>
      </c>
      <c r="F41" s="27" t="s">
        <v>352</v>
      </c>
      <c r="G41" s="27" t="s">
        <v>432</v>
      </c>
      <c r="H41" s="30"/>
    </row>
    <row r="42" spans="1:8" s="21" customFormat="1" ht="13.5" customHeight="1" x14ac:dyDescent="0.2">
      <c r="A42" s="21" t="s">
        <v>133</v>
      </c>
      <c r="B42" s="21" t="s">
        <v>147</v>
      </c>
      <c r="C42" s="21" t="s">
        <v>150</v>
      </c>
      <c r="D42" s="27" t="s">
        <v>334</v>
      </c>
      <c r="E42" s="28">
        <v>6004</v>
      </c>
      <c r="F42" s="27" t="s">
        <v>313</v>
      </c>
      <c r="G42" s="27" t="s">
        <v>401</v>
      </c>
      <c r="H42" s="30"/>
    </row>
    <row r="43" spans="1:8" s="21" customFormat="1" ht="13.5" customHeight="1" x14ac:dyDescent="0.2">
      <c r="A43" s="21" t="s">
        <v>133</v>
      </c>
      <c r="B43" s="21" t="s">
        <v>151</v>
      </c>
      <c r="C43" s="21" t="s">
        <v>155</v>
      </c>
      <c r="D43" s="27" t="s">
        <v>322</v>
      </c>
      <c r="E43" s="28">
        <v>6002</v>
      </c>
      <c r="F43" s="27" t="s">
        <v>313</v>
      </c>
      <c r="G43" s="27" t="s">
        <v>438</v>
      </c>
      <c r="H43" s="30"/>
    </row>
    <row r="44" spans="1:8" s="21" customFormat="1" ht="13.5" customHeight="1" x14ac:dyDescent="0.2">
      <c r="A44" s="21" t="s">
        <v>119</v>
      </c>
      <c r="B44" s="21" t="s">
        <v>188</v>
      </c>
      <c r="C44" s="21" t="s">
        <v>387</v>
      </c>
      <c r="D44" s="27" t="s">
        <v>317</v>
      </c>
      <c r="E44" s="28">
        <v>6045</v>
      </c>
      <c r="F44" s="27" t="s">
        <v>318</v>
      </c>
      <c r="G44" s="27" t="s">
        <v>419</v>
      </c>
      <c r="H44" s="30"/>
    </row>
    <row r="45" spans="1:8" s="21" customFormat="1" ht="13.5" customHeight="1" x14ac:dyDescent="0.2">
      <c r="A45" s="21" t="s">
        <v>133</v>
      </c>
      <c r="B45" s="21" t="s">
        <v>201</v>
      </c>
      <c r="C45" s="21" t="s">
        <v>185</v>
      </c>
      <c r="D45" s="27" t="s">
        <v>340</v>
      </c>
      <c r="E45" s="28">
        <v>6045</v>
      </c>
      <c r="F45" s="27" t="s">
        <v>318</v>
      </c>
      <c r="G45" s="27" t="s">
        <v>417</v>
      </c>
      <c r="H45" s="30"/>
    </row>
    <row r="46" spans="1:8" s="21" customFormat="1" ht="13.5" customHeight="1" x14ac:dyDescent="0.2">
      <c r="A46" s="21" t="s">
        <v>133</v>
      </c>
      <c r="B46" s="21" t="s">
        <v>218</v>
      </c>
      <c r="C46" s="21" t="s">
        <v>132</v>
      </c>
      <c r="D46" s="27" t="s">
        <v>319</v>
      </c>
      <c r="E46" s="28">
        <v>6045</v>
      </c>
      <c r="F46" s="27" t="s">
        <v>318</v>
      </c>
      <c r="G46" s="27" t="s">
        <v>416</v>
      </c>
      <c r="H46" s="30"/>
    </row>
    <row r="47" spans="1:8" s="21" customFormat="1" ht="13.5" customHeight="1" x14ac:dyDescent="0.2">
      <c r="A47" s="21" t="s">
        <v>133</v>
      </c>
      <c r="B47" s="21" t="s">
        <v>240</v>
      </c>
      <c r="C47" s="21" t="s">
        <v>247</v>
      </c>
      <c r="D47" s="27" t="s">
        <v>372</v>
      </c>
      <c r="E47" s="28">
        <v>6045</v>
      </c>
      <c r="F47" s="27" t="s">
        <v>318</v>
      </c>
      <c r="G47" s="27" t="s">
        <v>411</v>
      </c>
      <c r="H47" s="30"/>
    </row>
    <row r="48" spans="1:8" s="21" customFormat="1" ht="13.5" customHeight="1" x14ac:dyDescent="0.2">
      <c r="A48" s="21" t="s">
        <v>133</v>
      </c>
      <c r="B48" s="21" t="s">
        <v>242</v>
      </c>
      <c r="C48" s="21" t="s">
        <v>249</v>
      </c>
      <c r="D48" s="27" t="s">
        <v>372</v>
      </c>
      <c r="E48" s="28">
        <v>6045</v>
      </c>
      <c r="F48" s="27" t="s">
        <v>318</v>
      </c>
      <c r="G48" s="27" t="s">
        <v>402</v>
      </c>
      <c r="H48" s="30"/>
    </row>
    <row r="49" spans="1:8" s="21" customFormat="1" ht="13.5" customHeight="1" x14ac:dyDescent="0.2">
      <c r="A49" s="21" t="s">
        <v>133</v>
      </c>
      <c r="B49" s="21" t="s">
        <v>153</v>
      </c>
      <c r="C49" s="21" t="s">
        <v>381</v>
      </c>
      <c r="D49" s="27" t="s">
        <v>349</v>
      </c>
      <c r="E49" s="28">
        <v>6313</v>
      </c>
      <c r="F49" s="27" t="s">
        <v>350</v>
      </c>
      <c r="G49" s="27" t="s">
        <v>436</v>
      </c>
      <c r="H49" s="30"/>
    </row>
    <row r="50" spans="1:8" s="21" customFormat="1" ht="13.5" customHeight="1" x14ac:dyDescent="0.2">
      <c r="A50" s="21" t="s">
        <v>133</v>
      </c>
      <c r="B50" s="21" t="s">
        <v>254</v>
      </c>
      <c r="C50" s="21" t="s">
        <v>255</v>
      </c>
      <c r="D50" s="25" t="s">
        <v>293</v>
      </c>
      <c r="E50" s="26">
        <v>3658</v>
      </c>
      <c r="F50" s="25" t="s">
        <v>294</v>
      </c>
      <c r="G50" s="27" t="s">
        <v>412</v>
      </c>
      <c r="H50" s="30"/>
    </row>
    <row r="51" spans="1:8" s="21" customFormat="1" ht="13.5" customHeight="1" x14ac:dyDescent="0.2">
      <c r="A51" s="21" t="s">
        <v>119</v>
      </c>
      <c r="B51" s="21" t="s">
        <v>124</v>
      </c>
      <c r="C51" s="21" t="s">
        <v>140</v>
      </c>
      <c r="D51" s="27" t="s">
        <v>283</v>
      </c>
      <c r="E51" s="28">
        <v>3110</v>
      </c>
      <c r="F51" s="27" t="s">
        <v>123</v>
      </c>
      <c r="G51" s="27" t="s">
        <v>400</v>
      </c>
      <c r="H51" s="30"/>
    </row>
    <row r="52" spans="1:8" s="21" customFormat="1" ht="13.5" customHeight="1" x14ac:dyDescent="0.2">
      <c r="A52" s="21" t="s">
        <v>133</v>
      </c>
      <c r="B52" s="21" t="s">
        <v>156</v>
      </c>
      <c r="C52" s="21" t="s">
        <v>377</v>
      </c>
      <c r="D52" s="27" t="s">
        <v>256</v>
      </c>
      <c r="E52" s="28">
        <v>3110</v>
      </c>
      <c r="F52" s="27" t="s">
        <v>123</v>
      </c>
      <c r="G52" s="27" t="s">
        <v>423</v>
      </c>
      <c r="H52" s="30"/>
    </row>
    <row r="53" spans="1:8" s="21" customFormat="1" ht="13.5" customHeight="1" x14ac:dyDescent="0.2">
      <c r="A53" s="21" t="s">
        <v>133</v>
      </c>
      <c r="B53" s="21" t="s">
        <v>157</v>
      </c>
      <c r="C53" s="21" t="s">
        <v>159</v>
      </c>
      <c r="D53" s="27" t="s">
        <v>259</v>
      </c>
      <c r="E53" s="28">
        <v>3110</v>
      </c>
      <c r="F53" s="27" t="s">
        <v>123</v>
      </c>
      <c r="G53" s="27" t="s">
        <v>418</v>
      </c>
      <c r="H53" s="30"/>
    </row>
    <row r="54" spans="1:8" s="21" customFormat="1" ht="13.5" customHeight="1" x14ac:dyDescent="0.2">
      <c r="A54" s="21" t="s">
        <v>133</v>
      </c>
      <c r="B54" s="21" t="s">
        <v>164</v>
      </c>
      <c r="C54" s="21" t="s">
        <v>210</v>
      </c>
      <c r="D54" s="27" t="s">
        <v>265</v>
      </c>
      <c r="E54" s="28">
        <v>3110</v>
      </c>
      <c r="F54" s="27" t="s">
        <v>123</v>
      </c>
      <c r="G54" s="27" t="s">
        <v>401</v>
      </c>
      <c r="H54" s="30"/>
    </row>
    <row r="55" spans="1:8" s="21" customFormat="1" ht="13.5" customHeight="1" x14ac:dyDescent="0.2">
      <c r="A55" s="21" t="s">
        <v>133</v>
      </c>
      <c r="B55" s="21" t="s">
        <v>165</v>
      </c>
      <c r="C55" s="21" t="s">
        <v>261</v>
      </c>
      <c r="D55" s="27" t="s">
        <v>146</v>
      </c>
      <c r="E55" s="28">
        <v>3110</v>
      </c>
      <c r="F55" s="27" t="s">
        <v>123</v>
      </c>
      <c r="G55" s="27" t="s">
        <v>413</v>
      </c>
      <c r="H55" s="30"/>
    </row>
    <row r="56" spans="1:8" s="21" customFormat="1" ht="13.5" customHeight="1" x14ac:dyDescent="0.2">
      <c r="A56" s="21" t="s">
        <v>133</v>
      </c>
      <c r="B56" s="21" t="s">
        <v>166</v>
      </c>
      <c r="C56" s="21" t="s">
        <v>274</v>
      </c>
      <c r="D56" s="27" t="s">
        <v>272</v>
      </c>
      <c r="E56" s="28">
        <v>3110</v>
      </c>
      <c r="F56" s="27" t="s">
        <v>123</v>
      </c>
      <c r="G56" s="27" t="s">
        <v>405</v>
      </c>
      <c r="H56" s="30"/>
    </row>
    <row r="57" spans="1:8" s="21" customFormat="1" ht="13.5" customHeight="1" x14ac:dyDescent="0.2">
      <c r="A57" s="21" t="s">
        <v>133</v>
      </c>
      <c r="B57" s="21" t="s">
        <v>384</v>
      </c>
      <c r="C57" s="21" t="s">
        <v>274</v>
      </c>
      <c r="D57" s="27" t="s">
        <v>268</v>
      </c>
      <c r="E57" s="28">
        <v>3110</v>
      </c>
      <c r="F57" s="27" t="s">
        <v>123</v>
      </c>
      <c r="G57" s="27" t="s">
        <v>438</v>
      </c>
      <c r="H57" s="30"/>
    </row>
    <row r="58" spans="1:8" s="21" customFormat="1" ht="13.5" customHeight="1" x14ac:dyDescent="0.2">
      <c r="A58" s="21" t="s">
        <v>133</v>
      </c>
      <c r="B58" s="21" t="s">
        <v>170</v>
      </c>
      <c r="C58" s="21" t="s">
        <v>223</v>
      </c>
      <c r="D58" s="27" t="s">
        <v>278</v>
      </c>
      <c r="E58" s="28">
        <v>3110</v>
      </c>
      <c r="F58" s="27" t="s">
        <v>123</v>
      </c>
      <c r="G58" s="27" t="s">
        <v>422</v>
      </c>
      <c r="H58" s="30"/>
    </row>
    <row r="59" spans="1:8" s="21" customFormat="1" ht="13.5" customHeight="1" x14ac:dyDescent="0.2">
      <c r="A59" s="21" t="s">
        <v>133</v>
      </c>
      <c r="B59" s="21" t="s">
        <v>175</v>
      </c>
      <c r="C59" s="21" t="s">
        <v>168</v>
      </c>
      <c r="D59" s="27" t="s">
        <v>122</v>
      </c>
      <c r="E59" s="28">
        <v>3110</v>
      </c>
      <c r="F59" s="27" t="s">
        <v>123</v>
      </c>
      <c r="G59" s="27" t="s">
        <v>403</v>
      </c>
      <c r="H59" s="30"/>
    </row>
    <row r="60" spans="1:8" s="21" customFormat="1" ht="13.5" customHeight="1" x14ac:dyDescent="0.2">
      <c r="A60" s="21" t="s">
        <v>133</v>
      </c>
      <c r="B60" s="21" t="s">
        <v>187</v>
      </c>
      <c r="C60" s="21" t="s">
        <v>189</v>
      </c>
      <c r="D60" s="27" t="s">
        <v>250</v>
      </c>
      <c r="E60" s="28">
        <v>3110</v>
      </c>
      <c r="F60" s="27" t="s">
        <v>123</v>
      </c>
      <c r="G60" s="27" t="s">
        <v>415</v>
      </c>
      <c r="H60" s="30"/>
    </row>
    <row r="61" spans="1:8" s="21" customFormat="1" ht="13.5" customHeight="1" x14ac:dyDescent="0.2">
      <c r="A61" s="21" t="s">
        <v>119</v>
      </c>
      <c r="B61" s="21" t="s">
        <v>190</v>
      </c>
      <c r="C61" s="21" t="s">
        <v>143</v>
      </c>
      <c r="D61" s="27" t="s">
        <v>253</v>
      </c>
      <c r="E61" s="28">
        <v>3110</v>
      </c>
      <c r="F61" s="27" t="s">
        <v>123</v>
      </c>
      <c r="G61" s="27" t="s">
        <v>426</v>
      </c>
      <c r="H61" s="30"/>
    </row>
    <row r="62" spans="1:8" s="21" customFormat="1" ht="13.5" customHeight="1" x14ac:dyDescent="0.2">
      <c r="A62" s="21" t="s">
        <v>133</v>
      </c>
      <c r="B62" s="21" t="s">
        <v>192</v>
      </c>
      <c r="C62" s="21" t="s">
        <v>184</v>
      </c>
      <c r="D62" s="27" t="s">
        <v>248</v>
      </c>
      <c r="E62" s="28">
        <v>3110</v>
      </c>
      <c r="F62" s="27" t="s">
        <v>123</v>
      </c>
      <c r="G62" s="27" t="s">
        <v>422</v>
      </c>
      <c r="H62" s="30"/>
    </row>
    <row r="63" spans="1:8" s="21" customFormat="1" ht="13.5" customHeight="1" x14ac:dyDescent="0.2">
      <c r="A63" s="21" t="s">
        <v>133</v>
      </c>
      <c r="B63" s="21" t="s">
        <v>279</v>
      </c>
      <c r="C63" s="21" t="s">
        <v>282</v>
      </c>
      <c r="D63" s="27" t="s">
        <v>375</v>
      </c>
      <c r="E63" s="28">
        <v>6343</v>
      </c>
      <c r="F63" s="27" t="s">
        <v>376</v>
      </c>
      <c r="G63" s="27" t="s">
        <v>416</v>
      </c>
      <c r="H63" s="30"/>
    </row>
    <row r="64" spans="1:8" s="21" customFormat="1" ht="13.5" customHeight="1" x14ac:dyDescent="0.2">
      <c r="A64" s="21" t="s">
        <v>119</v>
      </c>
      <c r="B64" s="21" t="s">
        <v>281</v>
      </c>
      <c r="C64" s="21" t="s">
        <v>121</v>
      </c>
      <c r="D64" s="27" t="s">
        <v>375</v>
      </c>
      <c r="E64" s="28">
        <v>6343</v>
      </c>
      <c r="F64" s="27" t="s">
        <v>376</v>
      </c>
      <c r="G64" s="27" t="s">
        <v>413</v>
      </c>
      <c r="H64" s="30"/>
    </row>
    <row r="65" spans="1:8" s="21" customFormat="1" ht="13.5" customHeight="1" x14ac:dyDescent="0.2">
      <c r="A65" s="21" t="s">
        <v>133</v>
      </c>
      <c r="B65" s="21" t="s">
        <v>222</v>
      </c>
      <c r="C65" s="21" t="s">
        <v>226</v>
      </c>
      <c r="D65" s="25" t="s">
        <v>389</v>
      </c>
      <c r="E65" s="26">
        <v>3700</v>
      </c>
      <c r="F65" s="25" t="s">
        <v>289</v>
      </c>
      <c r="G65" s="27" t="s">
        <v>405</v>
      </c>
      <c r="H65" s="30"/>
    </row>
    <row r="66" spans="1:8" s="21" customFormat="1" ht="13.5" customHeight="1" x14ac:dyDescent="0.2">
      <c r="A66" s="21" t="s">
        <v>133</v>
      </c>
      <c r="B66" s="21" t="s">
        <v>227</v>
      </c>
      <c r="C66" s="21" t="s">
        <v>174</v>
      </c>
      <c r="D66" s="25" t="s">
        <v>302</v>
      </c>
      <c r="E66" s="26">
        <v>3700</v>
      </c>
      <c r="F66" s="25" t="s">
        <v>289</v>
      </c>
      <c r="G66" s="27" t="s">
        <v>436</v>
      </c>
      <c r="H66" s="30"/>
    </row>
    <row r="67" spans="1:8" s="21" customFormat="1" ht="13.5" customHeight="1" x14ac:dyDescent="0.2">
      <c r="A67" s="21" t="s">
        <v>133</v>
      </c>
      <c r="B67" s="21" t="s">
        <v>232</v>
      </c>
      <c r="C67" s="21" t="s">
        <v>237</v>
      </c>
      <c r="D67" s="25" t="s">
        <v>306</v>
      </c>
      <c r="E67" s="26">
        <v>3700</v>
      </c>
      <c r="F67" s="25" t="s">
        <v>289</v>
      </c>
      <c r="G67" s="27" t="s">
        <v>423</v>
      </c>
      <c r="H67" s="30"/>
    </row>
    <row r="68" spans="1:8" s="21" customFormat="1" ht="13.5" customHeight="1" x14ac:dyDescent="0.2">
      <c r="A68" s="21" t="s">
        <v>119</v>
      </c>
      <c r="B68" s="21" t="s">
        <v>209</v>
      </c>
      <c r="C68" s="21" t="s">
        <v>204</v>
      </c>
      <c r="D68" s="25" t="s">
        <v>297</v>
      </c>
      <c r="E68" s="26">
        <v>3612</v>
      </c>
      <c r="F68" s="25" t="s">
        <v>298</v>
      </c>
      <c r="G68" s="27" t="s">
        <v>404</v>
      </c>
      <c r="H68" s="30"/>
    </row>
    <row r="69" spans="1:8" s="21" customFormat="1" ht="13.5" customHeight="1" x14ac:dyDescent="0.2">
      <c r="A69" s="21" t="s">
        <v>119</v>
      </c>
      <c r="B69" s="21" t="s">
        <v>120</v>
      </c>
      <c r="C69" s="21" t="s">
        <v>196</v>
      </c>
      <c r="D69" s="27" t="s">
        <v>327</v>
      </c>
      <c r="E69" s="28">
        <v>6210</v>
      </c>
      <c r="F69" s="27" t="s">
        <v>328</v>
      </c>
      <c r="G69" s="27" t="s">
        <v>422</v>
      </c>
      <c r="H69" s="30"/>
    </row>
    <row r="70" spans="1:8" s="21" customFormat="1" ht="13.5" customHeight="1" x14ac:dyDescent="0.2">
      <c r="A70" s="21" t="s">
        <v>119</v>
      </c>
      <c r="B70" s="21" t="s">
        <v>136</v>
      </c>
      <c r="C70" s="21" t="s">
        <v>379</v>
      </c>
      <c r="D70" s="27" t="s">
        <v>373</v>
      </c>
      <c r="E70" s="28">
        <v>6210</v>
      </c>
      <c r="F70" s="27" t="s">
        <v>328</v>
      </c>
      <c r="G70" s="27" t="s">
        <v>438</v>
      </c>
      <c r="H70" s="30"/>
    </row>
    <row r="71" spans="1:8" s="21" customFormat="1" ht="13.5" customHeight="1" x14ac:dyDescent="0.2">
      <c r="A71" s="21" t="s">
        <v>133</v>
      </c>
      <c r="B71" s="21" t="s">
        <v>139</v>
      </c>
      <c r="C71" s="21" t="s">
        <v>137</v>
      </c>
      <c r="D71" s="27" t="s">
        <v>373</v>
      </c>
      <c r="E71" s="28">
        <v>6210</v>
      </c>
      <c r="F71" s="27" t="s">
        <v>328</v>
      </c>
      <c r="G71" s="27" t="s">
        <v>439</v>
      </c>
      <c r="H71" s="30"/>
    </row>
    <row r="72" spans="1:8" s="21" customFormat="1" ht="13.5" customHeight="1" x14ac:dyDescent="0.2">
      <c r="A72" s="21" t="s">
        <v>133</v>
      </c>
      <c r="B72" s="21" t="s">
        <v>183</v>
      </c>
      <c r="C72" s="21" t="s">
        <v>180</v>
      </c>
      <c r="D72" s="27" t="s">
        <v>343</v>
      </c>
      <c r="E72" s="28">
        <v>6210</v>
      </c>
      <c r="F72" s="27" t="s">
        <v>328</v>
      </c>
      <c r="G72" s="27" t="s">
        <v>401</v>
      </c>
      <c r="H72" s="30"/>
    </row>
    <row r="73" spans="1:8" s="21" customFormat="1" ht="13.5" customHeight="1" x14ac:dyDescent="0.2">
      <c r="A73" s="21" t="s">
        <v>119</v>
      </c>
      <c r="B73" s="21" t="s">
        <v>260</v>
      </c>
      <c r="C73" s="21" t="s">
        <v>264</v>
      </c>
      <c r="D73" s="27" t="s">
        <v>341</v>
      </c>
      <c r="E73" s="28">
        <v>6210</v>
      </c>
      <c r="F73" s="27" t="s">
        <v>328</v>
      </c>
      <c r="G73" s="27" t="s">
        <v>443</v>
      </c>
      <c r="H73" s="30"/>
    </row>
    <row r="74" spans="1:8" s="21" customFormat="1" ht="13.5" customHeight="1" x14ac:dyDescent="0.2">
      <c r="A74" s="21" t="s">
        <v>133</v>
      </c>
      <c r="B74" s="21" t="s">
        <v>385</v>
      </c>
      <c r="C74" s="21" t="s">
        <v>169</v>
      </c>
      <c r="D74" s="25" t="s">
        <v>295</v>
      </c>
      <c r="E74" s="26">
        <v>3600</v>
      </c>
      <c r="F74" s="25" t="s">
        <v>296</v>
      </c>
      <c r="G74" s="27" t="s">
        <v>416</v>
      </c>
      <c r="H74" s="30"/>
    </row>
    <row r="75" spans="1:8" s="21" customFormat="1" ht="13.5" customHeight="1" x14ac:dyDescent="0.2">
      <c r="A75" s="21" t="s">
        <v>133</v>
      </c>
      <c r="B75" s="21" t="s">
        <v>222</v>
      </c>
      <c r="C75" s="21" t="s">
        <v>235</v>
      </c>
      <c r="D75" s="25" t="s">
        <v>299</v>
      </c>
      <c r="E75" s="26">
        <v>3600</v>
      </c>
      <c r="F75" s="25" t="s">
        <v>296</v>
      </c>
      <c r="G75" s="27" t="s">
        <v>407</v>
      </c>
      <c r="H75" s="30"/>
    </row>
    <row r="76" spans="1:8" s="21" customFormat="1" ht="13.5" customHeight="1" x14ac:dyDescent="0.2">
      <c r="A76" s="21" t="s">
        <v>119</v>
      </c>
      <c r="B76" s="21" t="s">
        <v>160</v>
      </c>
      <c r="C76" s="21" t="s">
        <v>161</v>
      </c>
      <c r="D76" s="27" t="s">
        <v>369</v>
      </c>
      <c r="E76" s="28">
        <v>6314</v>
      </c>
      <c r="F76" s="27" t="s">
        <v>370</v>
      </c>
      <c r="G76" s="27" t="s">
        <v>411</v>
      </c>
      <c r="H76" s="30"/>
    </row>
    <row r="77" spans="1:8" s="21" customFormat="1" ht="13.5" customHeight="1" x14ac:dyDescent="0.2">
      <c r="A77" s="21" t="s">
        <v>119</v>
      </c>
      <c r="B77" s="21" t="s">
        <v>144</v>
      </c>
      <c r="C77" s="21" t="s">
        <v>270</v>
      </c>
      <c r="D77" s="27" t="s">
        <v>362</v>
      </c>
      <c r="E77" s="28">
        <v>6242</v>
      </c>
      <c r="F77" s="27" t="s">
        <v>363</v>
      </c>
      <c r="G77" s="27" t="s">
        <v>437</v>
      </c>
      <c r="H77" s="30"/>
    </row>
    <row r="78" spans="1:8" s="21" customFormat="1" ht="13.5" customHeight="1" x14ac:dyDescent="0.2">
      <c r="A78" s="21" t="s">
        <v>119</v>
      </c>
      <c r="B78" s="21" t="s">
        <v>182</v>
      </c>
      <c r="C78" s="21" t="s">
        <v>180</v>
      </c>
      <c r="D78" s="27" t="s">
        <v>138</v>
      </c>
      <c r="E78" s="28">
        <v>3114</v>
      </c>
      <c r="F78" s="27" t="s">
        <v>128</v>
      </c>
      <c r="G78" s="27" t="s">
        <v>409</v>
      </c>
      <c r="H78" s="30"/>
    </row>
    <row r="79" spans="1:8" s="21" customFormat="1" ht="13.5" customHeight="1" x14ac:dyDescent="0.2">
      <c r="A79" s="21" t="s">
        <v>119</v>
      </c>
      <c r="B79" s="21" t="s">
        <v>263</v>
      </c>
      <c r="C79" s="21" t="s">
        <v>390</v>
      </c>
      <c r="D79" s="27" t="s">
        <v>275</v>
      </c>
      <c r="E79" s="28">
        <v>3114</v>
      </c>
      <c r="F79" s="27" t="s">
        <v>128</v>
      </c>
      <c r="G79" s="27" t="s">
        <v>433</v>
      </c>
      <c r="H79" s="30"/>
    </row>
    <row r="80" spans="1:8" s="21" customFormat="1" ht="13.5" customHeight="1" x14ac:dyDescent="0.2">
      <c r="A80" s="21" t="s">
        <v>133</v>
      </c>
      <c r="B80" s="21" t="s">
        <v>394</v>
      </c>
      <c r="C80" s="21" t="s">
        <v>395</v>
      </c>
      <c r="D80" s="27" t="s">
        <v>314</v>
      </c>
      <c r="E80" s="28">
        <v>8400</v>
      </c>
      <c r="F80" s="27" t="s">
        <v>477</v>
      </c>
      <c r="G80" s="27" t="s">
        <v>403</v>
      </c>
      <c r="H80" s="30"/>
    </row>
    <row r="81" spans="1:8" s="21" customFormat="1" ht="13.5" customHeight="1" x14ac:dyDescent="0.2">
      <c r="A81" s="21" t="s">
        <v>133</v>
      </c>
      <c r="B81" s="21" t="s">
        <v>181</v>
      </c>
      <c r="C81" s="21" t="s">
        <v>130</v>
      </c>
      <c r="D81" s="27" t="s">
        <v>312</v>
      </c>
      <c r="E81" s="28">
        <v>8400</v>
      </c>
      <c r="F81" s="27" t="s">
        <v>477</v>
      </c>
      <c r="G81" s="27" t="s">
        <v>428</v>
      </c>
      <c r="H81" s="30"/>
    </row>
    <row r="82" spans="1:8" s="21" customFormat="1" ht="13.5" customHeight="1" x14ac:dyDescent="0.2">
      <c r="A82" s="21" t="s">
        <v>119</v>
      </c>
      <c r="B82" s="21" t="s">
        <v>212</v>
      </c>
      <c r="C82" s="21" t="s">
        <v>213</v>
      </c>
      <c r="D82" s="27" t="s">
        <v>356</v>
      </c>
      <c r="E82" s="28">
        <v>8400</v>
      </c>
      <c r="F82" s="27" t="s">
        <v>477</v>
      </c>
      <c r="G82" s="27" t="s">
        <v>427</v>
      </c>
      <c r="H82" s="30"/>
    </row>
    <row r="83" spans="1:8" s="21" customFormat="1" ht="13.5" customHeight="1" x14ac:dyDescent="0.2">
      <c r="A83" s="21" t="s">
        <v>119</v>
      </c>
      <c r="B83" s="21" t="s">
        <v>212</v>
      </c>
      <c r="C83" s="21" t="s">
        <v>214</v>
      </c>
      <c r="D83" s="27" t="s">
        <v>371</v>
      </c>
      <c r="E83" s="28">
        <v>8400</v>
      </c>
      <c r="F83" s="27" t="s">
        <v>477</v>
      </c>
      <c r="G83" s="27" t="s">
        <v>421</v>
      </c>
      <c r="H83" s="30"/>
    </row>
    <row r="84" spans="1:8" s="21" customFormat="1" ht="13.5" customHeight="1" x14ac:dyDescent="0.2">
      <c r="A84" s="21" t="s">
        <v>133</v>
      </c>
      <c r="B84" s="21" t="s">
        <v>215</v>
      </c>
      <c r="C84" s="21" t="s">
        <v>186</v>
      </c>
      <c r="D84" s="27" t="s">
        <v>371</v>
      </c>
      <c r="E84" s="28">
        <v>8400</v>
      </c>
      <c r="F84" s="27" t="s">
        <v>477</v>
      </c>
      <c r="G84" s="27" t="s">
        <v>420</v>
      </c>
      <c r="H84" s="30"/>
    </row>
    <row r="85" spans="1:8" s="21" customFormat="1" ht="13.5" customHeight="1" x14ac:dyDescent="0.2">
      <c r="A85" s="21" t="s">
        <v>119</v>
      </c>
      <c r="B85" s="21" t="s">
        <v>129</v>
      </c>
      <c r="C85" s="21" t="s">
        <v>233</v>
      </c>
      <c r="D85" s="27" t="s">
        <v>360</v>
      </c>
      <c r="E85" s="28">
        <v>6110</v>
      </c>
      <c r="F85" s="27" t="s">
        <v>361</v>
      </c>
      <c r="G85" s="27" t="s">
        <v>410</v>
      </c>
      <c r="H85" s="30"/>
    </row>
    <row r="86" spans="1:8" s="21" customFormat="1" ht="13.5" customHeight="1" x14ac:dyDescent="0.2">
      <c r="A86" s="21" t="s">
        <v>133</v>
      </c>
      <c r="B86" s="21" t="s">
        <v>207</v>
      </c>
      <c r="C86" s="21" t="s">
        <v>202</v>
      </c>
      <c r="D86" s="27" t="s">
        <v>357</v>
      </c>
      <c r="E86" s="28">
        <v>6300</v>
      </c>
      <c r="F86" s="27" t="s">
        <v>333</v>
      </c>
      <c r="G86" s="27" t="s">
        <v>402</v>
      </c>
      <c r="H86" s="30"/>
    </row>
    <row r="87" spans="1:8" s="21" customFormat="1" ht="13.5" customHeight="1" x14ac:dyDescent="0.2">
      <c r="A87" s="21" t="s">
        <v>119</v>
      </c>
      <c r="B87" s="21" t="s">
        <v>217</v>
      </c>
      <c r="C87" s="21" t="s">
        <v>224</v>
      </c>
      <c r="D87" s="27" t="s">
        <v>339</v>
      </c>
      <c r="E87" s="28">
        <v>6300</v>
      </c>
      <c r="F87" s="27" t="s">
        <v>333</v>
      </c>
      <c r="G87" s="27" t="s">
        <v>421</v>
      </c>
      <c r="H87" s="30"/>
    </row>
    <row r="88" spans="1:8" s="21" customFormat="1" ht="13.5" customHeight="1" x14ac:dyDescent="0.2">
      <c r="A88" s="21" t="s">
        <v>119</v>
      </c>
      <c r="B88" s="21" t="s">
        <v>225</v>
      </c>
      <c r="C88" s="21" t="s">
        <v>228</v>
      </c>
      <c r="D88" s="27" t="s">
        <v>364</v>
      </c>
      <c r="E88" s="28">
        <v>6300</v>
      </c>
      <c r="F88" s="27" t="s">
        <v>333</v>
      </c>
      <c r="G88" s="27" t="s">
        <v>400</v>
      </c>
      <c r="H88" s="30"/>
    </row>
    <row r="89" spans="1:8" s="21" customFormat="1" ht="13.5" customHeight="1" x14ac:dyDescent="0.2">
      <c r="A89" s="21" t="s">
        <v>133</v>
      </c>
      <c r="B89" s="21" t="s">
        <v>238</v>
      </c>
      <c r="C89" s="21" t="s">
        <v>127</v>
      </c>
      <c r="D89" s="27" t="s">
        <v>332</v>
      </c>
      <c r="E89" s="28">
        <v>6300</v>
      </c>
      <c r="F89" s="27" t="s">
        <v>333</v>
      </c>
      <c r="G89" s="27" t="s">
        <v>431</v>
      </c>
      <c r="H89" s="30"/>
    </row>
    <row r="90" spans="1:8" s="21" customFormat="1" ht="13.5" customHeight="1" x14ac:dyDescent="0.2">
      <c r="A90" s="21" t="s">
        <v>133</v>
      </c>
      <c r="B90" s="21" t="s">
        <v>269</v>
      </c>
      <c r="C90" s="21" t="s">
        <v>271</v>
      </c>
      <c r="D90" s="27" t="s">
        <v>358</v>
      </c>
      <c r="E90" s="28">
        <v>6300</v>
      </c>
      <c r="F90" s="27" t="s">
        <v>333</v>
      </c>
      <c r="G90" s="27" t="s">
        <v>412</v>
      </c>
      <c r="H90" s="30"/>
    </row>
    <row r="92" spans="1:8" x14ac:dyDescent="0.2">
      <c r="B92" s="39" t="s">
        <v>473</v>
      </c>
      <c r="C92" s="12">
        <f>COUNTA(C4:C90)</f>
        <v>87</v>
      </c>
    </row>
  </sheetData>
  <sortState xmlns:xlrd2="http://schemas.microsoft.com/office/spreadsheetml/2017/richdata2" ref="A4:H90">
    <sortCondition ref="F4:F90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Aktiven</vt:lpstr>
      <vt:lpstr>Bilanz</vt:lpstr>
      <vt:lpstr>Kurse</vt:lpstr>
      <vt:lpstr>Kursteilnehmende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2021-09-16T15:25:32Z</cp:lastPrinted>
  <dcterms:created xsi:type="dcterms:W3CDTF">2021-03-05T10:19:40Z</dcterms:created>
  <dcterms:modified xsi:type="dcterms:W3CDTF">2022-01-17T16:42:47Z</dcterms:modified>
</cp:coreProperties>
</file>